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sethmason/Downloads/"/>
    </mc:Choice>
  </mc:AlternateContent>
  <xr:revisionPtr revIDLastSave="0" documentId="13_ncr:1_{F002E313-C085-8443-9CC9-DE8E3D9F0EC0}" xr6:coauthVersionLast="47" xr6:coauthVersionMax="47" xr10:uidLastSave="{00000000-0000-0000-0000-000000000000}"/>
  <bookViews>
    <workbookView xWindow="0" yWindow="760" windowWidth="30240" windowHeight="18800" xr2:uid="{00000000-000D-0000-FFFF-FFFF00000000}"/>
  </bookViews>
  <sheets>
    <sheet name="Table of Contents" sheetId="7" r:id="rId1"/>
    <sheet name="Stepwise Procedure" sheetId="10" r:id="rId2"/>
    <sheet name="RHA Planning Workbook" sheetId="1" r:id="rId3"/>
    <sheet name="CoRHAF Template" sheetId="2" r:id="rId4"/>
    <sheet name="Drivers" sheetId="3" r:id="rId5"/>
    <sheet name="Components" sheetId="4" r:id="rId6"/>
    <sheet name="Metrics" sheetId="5" r:id="rId7"/>
    <sheet name="Table S from Metrics page" sheetId="9" r:id="rId8"/>
    <sheet name="Grading Worksheet" sheetId="12" r:id="rId9"/>
    <sheet name="Complete Grading Worksheet e.g."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2" l="1"/>
  <c r="G37" i="12"/>
  <c r="G33" i="12"/>
  <c r="I53" i="12" s="1"/>
  <c r="G30" i="12"/>
  <c r="G25" i="12"/>
  <c r="I51" i="12" s="1"/>
  <c r="G22" i="12"/>
  <c r="G18" i="12"/>
  <c r="G14" i="12"/>
  <c r="G9" i="12"/>
  <c r="I47" i="12" s="1"/>
  <c r="I54" i="12"/>
  <c r="I52" i="12"/>
  <c r="F22" i="12"/>
  <c r="I49" i="12"/>
  <c r="I48" i="12"/>
  <c r="H55" i="12"/>
  <c r="F55" i="12"/>
  <c r="D55" i="12"/>
  <c r="I38" i="12"/>
  <c r="I37" i="12"/>
  <c r="I35" i="12"/>
  <c r="I34" i="12"/>
  <c r="I33" i="12"/>
  <c r="I31" i="12"/>
  <c r="I30" i="12"/>
  <c r="I28" i="12"/>
  <c r="I27" i="12"/>
  <c r="I26" i="12"/>
  <c r="I25" i="12"/>
  <c r="I23" i="12"/>
  <c r="I22" i="12"/>
  <c r="I20" i="12"/>
  <c r="I19" i="12"/>
  <c r="I18" i="12"/>
  <c r="I16" i="12"/>
  <c r="I15" i="12"/>
  <c r="I14" i="12"/>
  <c r="I11" i="12"/>
  <c r="I10" i="12"/>
  <c r="I9" i="12"/>
  <c r="F9" i="12" l="1"/>
  <c r="E51" i="12"/>
  <c r="G51" i="12"/>
  <c r="E49" i="12"/>
  <c r="G49" i="12"/>
  <c r="E50" i="12"/>
  <c r="G50" i="12"/>
  <c r="I50" i="12"/>
  <c r="I55" i="12" s="1"/>
  <c r="E52" i="12"/>
  <c r="G52" i="12"/>
  <c r="E53" i="12"/>
  <c r="G53" i="12"/>
  <c r="E54" i="12"/>
  <c r="G54" i="12"/>
  <c r="E47" i="12"/>
  <c r="G47" i="12"/>
  <c r="E48" i="12"/>
  <c r="G48" i="12"/>
  <c r="F33" i="12"/>
  <c r="F25" i="12"/>
  <c r="F18" i="12"/>
  <c r="F14" i="12"/>
  <c r="F30" i="12"/>
  <c r="F37" i="12"/>
  <c r="G55" i="12" l="1"/>
  <c r="E55" i="12"/>
  <c r="C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tc={F8227CE6-ECFF-42C0-8AF8-C9CDAEC7A91E}</author>
  </authors>
  <commentList>
    <comment ref="Z4" authorId="0" shapeId="0" xr:uid="{F8227CE6-ECFF-42C0-8AF8-C9CDAEC7A91E}">
      <text>
        <t>[Threaded comment]
Your version of Excel allows you to read this threaded comment; however, any edits to it will get removed if the file is opened in a newer version of Excel. Learn more: https://go.microsoft.com/fwlink/?linkid=870924
Comment:
    Do you want to include complexity such as backwaters, side channels, split flows, etc in these grading criteria, or do you only want to include those in lateral aquatic habitat connectivity? For the yampa scorecard we include them in both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tc={AC958EED-F29F-4B48-A7A8-2570487158F2}</author>
    <author>tc={92A90C85-A10A-4002-9D7A-741D77EEB82B}</author>
    <author>tc={CA0865A2-B69A-490C-AEFD-8A3A8FCF2A3D}</author>
  </authors>
  <commentList>
    <comment ref="C3" authorId="0" shapeId="0" xr:uid="{AC958EED-F29F-4B48-A7A8-2570487158F2}">
      <text>
        <t>[Threaded comment]
Your version of Excel allows you to read this threaded comment; however, any edits to it will get removed if the file is opened in a newer version of Excel. Learn more: https://go.microsoft.com/fwlink/?linkid=870924
Comment:
    When detailed historical hydrograph construction is lacking, this type of grading guideline is pseudo-quantitative and can be evaluated at the Component level based on best professional judgement.</t>
      </text>
    </comment>
    <comment ref="K48" authorId="1" shapeId="0" xr:uid="{92A90C85-A10A-4002-9D7A-741D77EEB82B}">
      <text>
        <t xml:space="preserve">[Threaded comment]
Your version of Excel allows you to read this threaded comment; however, any edits to it will get removed if the file is opened in a newer version of Excel. Learn more: https://go.microsoft.com/fwlink/?linkid=870924
Comment:
    When detailed modelling is lacking, this type of grading guideline is pseudo-quantitative and can be evaluated at the Component level based on best professional judgement.
</t>
      </text>
    </comment>
    <comment ref="K57" authorId="2" shapeId="0" xr:uid="{CA0865A2-B69A-490C-AEFD-8A3A8FCF2A3D}">
      <text>
        <t>[Threaded comment]
Your version of Excel allows you to read this threaded comment; however, any edits to it will get removed if the file is opened in a newer version of Excel. Learn more: https://go.microsoft.com/fwlink/?linkid=870924
Comment:
    When detailed modelling is lacking, this type of grading guideline is pseudo-quantitative and can be evaluated at the Component level based on best professional judgement.</t>
      </text>
    </comment>
  </commentList>
</comments>
</file>

<file path=xl/sharedStrings.xml><?xml version="1.0" encoding="utf-8"?>
<sst xmlns="http://schemas.openxmlformats.org/spreadsheetml/2006/main" count="1164" uniqueCount="613">
  <si>
    <t>Task Category</t>
  </si>
  <si>
    <t>Answers</t>
  </si>
  <si>
    <t>Riparian Mapping</t>
  </si>
  <si>
    <t>1).</t>
  </si>
  <si>
    <t>a.</t>
  </si>
  <si>
    <t>What is the mapping area of interest?</t>
  </si>
  <si>
    <t>b.</t>
  </si>
  <si>
    <t>2).</t>
  </si>
  <si>
    <t>What challenges does your river or watershed face?</t>
  </si>
  <si>
    <t>What land cover types will be evaluated?</t>
  </si>
  <si>
    <t>c.</t>
  </si>
  <si>
    <t>d.</t>
  </si>
  <si>
    <t>3).</t>
  </si>
  <si>
    <t>What are the outstanding stakeholder interests in your community?</t>
  </si>
  <si>
    <t>What is the imagery or data source?</t>
  </si>
  <si>
    <t>4).</t>
  </si>
  <si>
    <t>Why are you doing your assessment?</t>
  </si>
  <si>
    <t>How will mapped units drawn or differentiated?</t>
  </si>
  <si>
    <t>5).</t>
  </si>
  <si>
    <t>6).</t>
  </si>
  <si>
    <t xml:space="preserve">What Drivers or Components might respond to the event, action, or project? </t>
  </si>
  <si>
    <t>7).</t>
  </si>
  <si>
    <t>What are people concerned about or what are the goals of the project, watershed plan, or restoration?</t>
  </si>
  <si>
    <t>8).</t>
  </si>
  <si>
    <t>What are the most important Drivers in your watershed or to your stakeholders?</t>
  </si>
  <si>
    <t>9).</t>
  </si>
  <si>
    <t>If tributaries will be included, please list them</t>
  </si>
  <si>
    <t>Funding</t>
  </si>
  <si>
    <t>10).</t>
  </si>
  <si>
    <t>What is your target budget?</t>
  </si>
  <si>
    <t>$</t>
  </si>
  <si>
    <t>11).</t>
  </si>
  <si>
    <t>12).</t>
  </si>
  <si>
    <t>13).</t>
  </si>
  <si>
    <t>How will the shortcoming be dealt with, or how will the surplus be used for value added or contingency?</t>
  </si>
  <si>
    <t>14).</t>
  </si>
  <si>
    <t>What is the funding/project timeline?</t>
  </si>
  <si>
    <t>Stakeholder Engagement</t>
  </si>
  <si>
    <t>15).</t>
  </si>
  <si>
    <t>Who are your active stakeholders? This can also be a link or reference to a more extensive contacts list</t>
  </si>
  <si>
    <t>16).</t>
  </si>
  <si>
    <t xml:space="preserve">Stakeholder names/contacts and specific stake, interest or concern (This may be the same as #15).  </t>
  </si>
  <si>
    <t>Technical Team</t>
  </si>
  <si>
    <t>Which staff, firms, agencies, governments, or NGOs comprise your technical assessment team?</t>
  </si>
  <si>
    <t>List Name(s)</t>
  </si>
  <si>
    <t>Flow Regime</t>
  </si>
  <si>
    <t>Sediment Regime</t>
  </si>
  <si>
    <t>Water Quality</t>
  </si>
  <si>
    <t>Wood Regime</t>
  </si>
  <si>
    <t>Riparian Habitat</t>
  </si>
  <si>
    <t>Channel Dynamics</t>
  </si>
  <si>
    <t>Aquatic Habitat</t>
  </si>
  <si>
    <t>Aquatic Food Web</t>
  </si>
  <si>
    <t>Position in the RHAF</t>
  </si>
  <si>
    <t>Tier 1</t>
  </si>
  <si>
    <t>Tier 2</t>
  </si>
  <si>
    <t>Tier 3</t>
  </si>
  <si>
    <t>Metric and Component Roll ups</t>
  </si>
  <si>
    <t>Instructions</t>
  </si>
  <si>
    <t>Building Your River Health Assessment Framework</t>
  </si>
  <si>
    <t xml:space="preserve">Drivers   </t>
  </si>
  <si>
    <t>✔️</t>
  </si>
  <si>
    <t>Components</t>
  </si>
  <si>
    <t>Holistic or Metric Assessment</t>
  </si>
  <si>
    <t>Do you have existing data or information regarding the Component?  If so list available data sources.  Otherwise, will new data be collected?
YES  NO</t>
  </si>
  <si>
    <t>Metrics</t>
  </si>
  <si>
    <t>Do you have Metric Grading Guidelines? (Check one)  What is the source or how will they be developed?
YES  NO</t>
  </si>
  <si>
    <t xml:space="preserve">Assessment Methods </t>
  </si>
  <si>
    <t xml:space="preserve">Describe how grades will be aggregated (rolled up). </t>
  </si>
  <si>
    <t>Watershed Drivers</t>
  </si>
  <si>
    <t>Peak Flow</t>
  </si>
  <si>
    <t>Base Flow</t>
  </si>
  <si>
    <t>Rate of Change</t>
  </si>
  <si>
    <t>Total Volume</t>
  </si>
  <si>
    <t>Watershed Supply</t>
  </si>
  <si>
    <t>Local Supply</t>
  </si>
  <si>
    <t>Continuity and Transport</t>
  </si>
  <si>
    <t xml:space="preserve">Water Quality </t>
  </si>
  <si>
    <t>Metals</t>
  </si>
  <si>
    <t>Nutrients</t>
  </si>
  <si>
    <t>Physical Parameters</t>
  </si>
  <si>
    <t>Recruitment</t>
  </si>
  <si>
    <t>Transport and Storage</t>
  </si>
  <si>
    <t>Reach Drivers</t>
  </si>
  <si>
    <t>Riparian Vegetation</t>
  </si>
  <si>
    <t>Hydrological Connectivity</t>
  </si>
  <si>
    <t>Floodplain Morphology</t>
  </si>
  <si>
    <t>Planform Dynamics</t>
  </si>
  <si>
    <t>Profile Dynamics</t>
  </si>
  <si>
    <t>In-Channel Drivers</t>
  </si>
  <si>
    <t>Aquatic Habitat Connectivity</t>
  </si>
  <si>
    <t>Reach Complexity</t>
  </si>
  <si>
    <t>Streambed Composition</t>
  </si>
  <si>
    <t>Macroinvertebrates</t>
  </si>
  <si>
    <t>Fish</t>
  </si>
  <si>
    <t>Grade</t>
  </si>
  <si>
    <t>Resource Condition</t>
  </si>
  <si>
    <t>A</t>
  </si>
  <si>
    <t>Reference Standard</t>
  </si>
  <si>
    <t>B</t>
  </si>
  <si>
    <t>Highly Functioning</t>
  </si>
  <si>
    <t>C</t>
  </si>
  <si>
    <t>Functioning</t>
  </si>
  <si>
    <t>D</t>
  </si>
  <si>
    <t>Functionally Impaired</t>
  </si>
  <si>
    <t>F</t>
  </si>
  <si>
    <t>Non-functional</t>
  </si>
  <si>
    <t xml:space="preserve">Sediment regime experiences mild impacts to supply, capacity and/or continuity. Patterns and rates of erosion and deposition are generally within the natural range of variation for the river type and process domain, but localized impacts are present. There may be isolated areas of unnaturally accelerated bank or hillslope erosion.  Within the reach and contributing area, stressors may be present, but the combined effects are minimal. </t>
  </si>
  <si>
    <t>The wood regime is profoundly altered. Wood recruitment may be nearly eliminated, and there may be a lack supply along the banks and floodplain. Bank armoring may be pervasive, and the transport of wood blocked. Wood that is transported or recruited may be continuously removed from the channel and floodplain.</t>
  </si>
  <si>
    <t>Highly functional</t>
  </si>
  <si>
    <t>Functional</t>
  </si>
  <si>
    <t>Functionally impaired</t>
  </si>
  <si>
    <t>Non- functional</t>
  </si>
  <si>
    <t>Riparian zone is developed or wholly converted with predominantly bare ground, impervious surfaces or otherwise lacking in vegetation owing to land use and management actions.</t>
  </si>
  <si>
    <t>Impacts to channel dynamics are profound and essentially preclude characteristic movement and behavior. The channel has generally been converted to a water conveyance feature that is fixed in place to the greatest practicable degree.</t>
  </si>
  <si>
    <t>Aquatic food webs are intact and highly functioning but with mild impacts from stressors.  Macroinvertebrate and fish communities remain abundant, but there is mild degradation of trophic interactions.</t>
  </si>
  <si>
    <t>Flow Regime Components</t>
  </si>
  <si>
    <t>Qualitative Guidelines</t>
  </si>
  <si>
    <t xml:space="preserve">Magnitude, duration and timing of annual discharge peak closely resembles fully-functional hydrograph. Peak flows have the capacity to perform all characteristic functions. </t>
  </si>
  <si>
    <t>Peak flow has a basic characteristic seasonal pattern but peaks are moderately to substantially attenuated, elevated, extended, or shortened. Water management has a substantial impact on peak flow characteristics, but peak flows still support vital functions.</t>
  </si>
  <si>
    <t>Profound disruption of the hydrograph with peak flow magnitude, frequency and duration insufficient to perform basic functions or massive augmentation causes profound system degradation. Natural stream functions have been essentially eliminated and high levels of maintenance are required to ameliorate the consequences.</t>
  </si>
  <si>
    <t>Base flows are sufficient to support basic functioning, but critically low flows occur occasionally stressing aquatic life. Seasonal minimum discharge is moderately to substantially diminished or elevated.</t>
  </si>
  <si>
    <t>Flow management results in frequent and rapid changes in flow that cause severe stress on dependent biota, commonly resulting in mortality.</t>
  </si>
  <si>
    <t>Artificially uniform flows or hydrographs in which rapid daily fluctuations are normal.  Characteristics of the hydrograph profoundly altered.</t>
  </si>
  <si>
    <t>Sediment Regime Components</t>
  </si>
  <si>
    <t xml:space="preserve">Major and frequent impediments to sediment delivery severely block sediment from the contributing area.  </t>
  </si>
  <si>
    <t>Water Quality Components</t>
  </si>
  <si>
    <t>Nutrient levels are natural and appropriate for a well-functioning river in its process domain.</t>
  </si>
  <si>
    <t>The physicochemical environment is fundamentally altered. Natural biota are severely impaired and/or regulatory standards are chronically exceeded.</t>
  </si>
  <si>
    <t>Physical conditions are natural and appropriate for a well-functioning river in its process domain.</t>
  </si>
  <si>
    <t>Metal concentrations are natural and appropriate for a well-functioning river in its process domain.</t>
  </si>
  <si>
    <t>Wood Regime Components</t>
  </si>
  <si>
    <t>Qualatative Guidelines</t>
  </si>
  <si>
    <t>Riparian Habitat Components</t>
  </si>
  <si>
    <t>Flows are confined to the channel at all times.</t>
  </si>
  <si>
    <t>The entire assessed riparian zone in the reach consists of functional riparian habitat and no appreciable barriers exist within the assessment reach or between the assessment reach and adjacent wetland and riparian habitats.</t>
  </si>
  <si>
    <t>Functional riparian habitat has been nearly or completely been removed from the reach.</t>
  </si>
  <si>
    <t>Morphology of the active floodplain is intact or very nearly so. Alluvial landforms create a characteristic mosaic of soil moisture and flooding regimes, and support biodiversity.</t>
  </si>
  <si>
    <t>Morphology of the active floodplain still remains somewhat intact and connected to the river.  The surface may have been subject to substantial mechanical reconfiguration.  Soil moisture and its heterogeneity may be strongly diminished throughout much of the reach, but basic habitat functions supported by geomorphic heterogeneity still exist.</t>
  </si>
  <si>
    <t>Very little remains of the active floodplain.  The remaining floodplain may have been severely reconfigured in various ways, usually related to leveling or filling/dumping.</t>
  </si>
  <si>
    <t>The natural functioning has been removed from the reference active floodplain secondary to narrowing, disconnection  from the river, reconfiguration and/or development.</t>
  </si>
  <si>
    <t>Channel Dynamics Components</t>
  </si>
  <si>
    <t>Planform shape and movement through time is appropriate for a well-functioning river of this flow/sediment regime and landscape position. There are no significant constraints to adjustments in the river planform.</t>
  </si>
  <si>
    <t>There are significant widespread constraints to the river planform, from floodplain encroachment, hardened banks, or planform straightening. In unconfined headwater reaches, near-channel woody vegetation clearing may be complete causing severe planform instabilities.</t>
  </si>
  <si>
    <t>Water surface slope and bed profile variation are appropriate for a well-functioning river and there are no identifiable stressors such as such as dams, grade control structures, channelization or other modifications to the channel profile.</t>
  </si>
  <si>
    <t>Profound changes to the bed profile and water surface slope are evident at all flows.  Examples include reaches with large diversion structures, dams, massive headcutting, or complete infilling caused by flow regulation.</t>
  </si>
  <si>
    <t>Aquatic Habitat Components</t>
  </si>
  <si>
    <t>There are no significant barriers that prevent the free movement of aquatic organisms in the river and important tributaries.</t>
  </si>
  <si>
    <t>Aquatic Food Webs Components</t>
  </si>
  <si>
    <t>Flow Regime Example Metrics</t>
  </si>
  <si>
    <t>Quantitative Guidelines</t>
  </si>
  <si>
    <t>Metric: Peak Flow Duration and Minimum</t>
  </si>
  <si>
    <t>Peak flows of at least 3,300 cfs, for at least three days during the year, with a maxmium recurrance interval of 4.5 years.</t>
  </si>
  <si>
    <t>Metric: Base Flow Duration and Minimum</t>
  </si>
  <si>
    <t>Base flows are rarely if ever below 35 cfs.</t>
  </si>
  <si>
    <t>Water Quality Example Metrics</t>
  </si>
  <si>
    <t>Metric: Physical Parameter - Temperature</t>
  </si>
  <si>
    <t>Water temperature below the water quality standard and less than or equal to the temperature value defined in Colorado’s Section 303(d) List of Impaired Waters and Monitoring and Evaluation (M&amp;E) List.</t>
  </si>
  <si>
    <t>Water temperature below the water quality standard and less than or equal to the temperature value defined in Colorado’s Section 303(d) List of Impaired Waters and Monitoring and Evaluation(M&amp;E) List.</t>
  </si>
  <si>
    <t xml:space="preserve">Water temperature exceeds the water quality standard. The stream segment is listed on Colorado’s Section 303(d) List of Impaired Waters and Monitoring and Evaluation (M&amp;E) List. </t>
  </si>
  <si>
    <t>Metric: Temperature</t>
  </si>
  <si>
    <t>Metric</t>
  </si>
  <si>
    <t>CDPHE Stream Classification for Aquatic Life</t>
  </si>
  <si>
    <t>Grading Statistic</t>
  </si>
  <si>
    <t>Temperature (°C)</t>
  </si>
  <si>
    <t>Cold</t>
  </si>
  <si>
    <t>&lt;8</t>
  </si>
  <si>
    <t>8-16</t>
  </si>
  <si>
    <t>16-24</t>
  </si>
  <si>
    <t>&gt;24 and/or M&amp;E List</t>
  </si>
  <si>
    <t>303d List</t>
  </si>
  <si>
    <t>Warm</t>
  </si>
  <si>
    <t>&lt;10</t>
  </si>
  <si>
    <t>10-19</t>
  </si>
  <si>
    <t>19-29</t>
  </si>
  <si>
    <t>&gt;29 and/or M&amp;E List</t>
  </si>
  <si>
    <t>Total Nitrogen (µg/L)</t>
  </si>
  <si>
    <t>&lt;417</t>
  </si>
  <si>
    <t>417 - 834</t>
  </si>
  <si>
    <t>834-1,250</t>
  </si>
  <si>
    <t>&gt;1,250 and/or M&amp;E List</t>
  </si>
  <si>
    <t>&lt;670</t>
  </si>
  <si>
    <t>670-1,340</t>
  </si>
  <si>
    <t>1,340-2,010</t>
  </si>
  <si>
    <t>&gt;2,010 and/or M&amp;E List</t>
  </si>
  <si>
    <t>Total Phosphorus (µg/L)</t>
  </si>
  <si>
    <t>&lt;37</t>
  </si>
  <si>
    <t>37-74</t>
  </si>
  <si>
    <t>74-110</t>
  </si>
  <si>
    <t>&gt;110 and/or M&amp;E List</t>
  </si>
  <si>
    <t>&lt;57</t>
  </si>
  <si>
    <t>57-113</t>
  </si>
  <si>
    <t>113-170</t>
  </si>
  <si>
    <t>&gt;170 and/or M&amp;E List</t>
  </si>
  <si>
    <t>pH                     (SU)</t>
  </si>
  <si>
    <t>Cold &amp; Warm</t>
  </si>
  <si>
    <t>8.17-7.33</t>
  </si>
  <si>
    <t>7.33-6.92 or 8.17-8.58</t>
  </si>
  <si>
    <t>6.50-6.92 or 8.85-9.00</t>
  </si>
  <si>
    <t>&gt;9 or &lt;6.5 and/or M&amp;E List</t>
  </si>
  <si>
    <t>Dissolved Oxygen (mg/L)</t>
  </si>
  <si>
    <t>&gt;8</t>
  </si>
  <si>
    <t>8-7</t>
  </si>
  <si>
    <t>7-6</t>
  </si>
  <si>
    <t>&lt;6 and/or M&amp;E List</t>
  </si>
  <si>
    <t>Metric: pH</t>
  </si>
  <si>
    <t xml:space="preserve">The pH in the stream may cause extremely unsafe levels of chemical constituents, such as nutrients and heavy metals, that are profoundly toxic to aquatic life.  Physical and biological processes that influence stream pH are extremely altered by point and/or non-point sources of pollution. pH exceeds regulatory standards and stream segment has been listed on Colorado’s Section 303(d) List of Impaired Waters.   </t>
  </si>
  <si>
    <t>Metric: Dissolved Oxygen</t>
  </si>
  <si>
    <t>Metric: Total Nitrogen</t>
  </si>
  <si>
    <t>Metric: Overstory Trees (canopy)</t>
  </si>
  <si>
    <t>Native species overstory may include intermittent or patchy exotic species which together comprise a well-functioning overstory that includes characteristic patchiness and openings.  Minor tree cutting may be present.</t>
  </si>
  <si>
    <t>Metric: Understory Trees (sub-canopy)</t>
  </si>
  <si>
    <t>Native species overstory may include intermittent or patchy exotic species that together form a well-functioning understory that includes characteristic patchiness and openings</t>
  </si>
  <si>
    <t>Metric: Shrub Layer</t>
  </si>
  <si>
    <t xml:space="preserve">A </t>
  </si>
  <si>
    <t xml:space="preserve">B </t>
  </si>
  <si>
    <t>Shrubs and/or saplings are severely impacted and reduced to scattered individuals or exotics have come to dominate the shrub layer at high density resulting in functional suppression of other vegetation strata and physical alteration of the habitat.</t>
  </si>
  <si>
    <t xml:space="preserve">F </t>
  </si>
  <si>
    <t>Metric: Herbaceous Layer</t>
  </si>
  <si>
    <t>Metric: Plains Cottonwood Regeneration</t>
  </si>
  <si>
    <t>A lack of trees brought about by land use and water management or complete domination by exotic tree species with no cottonwood in the understory.</t>
  </si>
  <si>
    <t>Metric: Floodplain Extent (Unconfined Reaches)</t>
  </si>
  <si>
    <t>Metric: Floodplain Extent (Confined Reaches)</t>
  </si>
  <si>
    <t>Metric: Multi-Metric Index</t>
  </si>
  <si>
    <t>Metric: Native Fish</t>
  </si>
  <si>
    <t>Metric: Trout</t>
  </si>
  <si>
    <t>Four or more age classes are present; high levels of natural reproduction and age 0 fish are present; trout biomass exceeds 60 lbs/acre-(gold medal standard); population has a better than average relative weight; high population estimates of catchable-size trout indicates a viable recreational fishery.</t>
  </si>
  <si>
    <t>At least three age classes are present; medium levels of natural reproduction and age 0 fish are present; trout biomass is 40-59 lbs/acre; population has an average relative weight; moderate population estimates of catchable-size trout indicates a mediocre recreational fishery.</t>
  </si>
  <si>
    <t>At least two age classes are present; low levels of natural reproduction and age 0 fish are present; trout biomass is 20-39 lbs/acre; population has a below average relative weight; fluctuating population estimates of catchable-size trout indicate an inconsistent recreational fishery.</t>
  </si>
  <si>
    <t>The trout population is dominated by a single age class; very sporadic natural reproduction and few age 0 fish are present; trout biomass is 0-19 lbs/acre; population has a below average relative weight; low population estimate of catchable-size trout indicates a poor recreational fishery.</t>
  </si>
  <si>
    <t>River Health Assessment Planning Workbook</t>
  </si>
  <si>
    <t>CoRHAF Template</t>
  </si>
  <si>
    <t>Table of Contents</t>
  </si>
  <si>
    <t>Peak flow patterns are severely altered. Peak flow magnitude is insufficient to perform characteristic functions at sustainable levels, or highly augmented peak flows are causing active system degradation. Peak flow magnitude, frequency and duration have been significantly reduced or retimed past critical system thresholds and impact associated functions and dependent variables.</t>
  </si>
  <si>
    <r>
      <t xml:space="preserve">Do you have Grading Guidelines for the </t>
    </r>
    <r>
      <rPr>
        <b/>
        <sz val="10"/>
        <color theme="1"/>
        <rFont val="Trebuchet MS"/>
        <family val="2"/>
      </rPr>
      <t xml:space="preserve">Components </t>
    </r>
    <r>
      <rPr>
        <sz val="10"/>
        <color theme="1"/>
        <rFont val="Trebuchet MS"/>
        <family val="2"/>
      </rPr>
      <t>that need them? (Check one)  Source?
YES  NO</t>
    </r>
  </si>
  <si>
    <r>
      <t>85</t>
    </r>
    <r>
      <rPr>
        <vertAlign val="superscript"/>
        <sz val="9"/>
        <color theme="1"/>
        <rFont val="Trebuchet MS"/>
        <family val="2"/>
      </rPr>
      <t>th</t>
    </r>
    <r>
      <rPr>
        <sz val="9"/>
        <color theme="1"/>
        <rFont val="Trebuchet MS"/>
        <family val="2"/>
      </rPr>
      <t xml:space="preserve"> percentile</t>
    </r>
  </si>
  <si>
    <r>
      <t>50</t>
    </r>
    <r>
      <rPr>
        <vertAlign val="superscript"/>
        <sz val="9"/>
        <color theme="1"/>
        <rFont val="Trebuchet MS"/>
        <family val="2"/>
      </rPr>
      <t>th</t>
    </r>
    <r>
      <rPr>
        <sz val="9"/>
        <color theme="1"/>
        <rFont val="Trebuchet MS"/>
        <family val="2"/>
      </rPr>
      <t xml:space="preserve"> percentile (Median)</t>
    </r>
  </si>
  <si>
    <r>
      <t>15</t>
    </r>
    <r>
      <rPr>
        <vertAlign val="superscript"/>
        <sz val="9"/>
        <color theme="1"/>
        <rFont val="Trebuchet MS"/>
        <family val="2"/>
      </rPr>
      <t>th</t>
    </r>
    <r>
      <rPr>
        <sz val="9"/>
        <color theme="1"/>
        <rFont val="Trebuchet MS"/>
        <family val="2"/>
      </rPr>
      <t xml:space="preserve"> &amp; 85</t>
    </r>
    <r>
      <rPr>
        <vertAlign val="superscript"/>
        <sz val="9"/>
        <color theme="1"/>
        <rFont val="Trebuchet MS"/>
        <family val="2"/>
      </rPr>
      <t>th</t>
    </r>
    <r>
      <rPr>
        <sz val="9"/>
        <color theme="1"/>
        <rFont val="Trebuchet MS"/>
        <family val="2"/>
      </rPr>
      <t xml:space="preserve"> percentiles</t>
    </r>
  </si>
  <si>
    <r>
      <t>15</t>
    </r>
    <r>
      <rPr>
        <vertAlign val="superscript"/>
        <sz val="9"/>
        <color theme="1"/>
        <rFont val="Trebuchet MS"/>
        <family val="2"/>
      </rPr>
      <t>th</t>
    </r>
    <r>
      <rPr>
        <sz val="9"/>
        <color theme="1"/>
        <rFont val="Trebuchet MS"/>
        <family val="2"/>
      </rPr>
      <t xml:space="preserve"> percentile</t>
    </r>
  </si>
  <si>
    <t>Build Your Own CoRHAF Questionnaire</t>
  </si>
  <si>
    <t>Drivers</t>
  </si>
  <si>
    <t>Example Metrics</t>
  </si>
  <si>
    <t>A summary discussion of each CoRHAF Driver along with overarching qualitative grading guidelines.</t>
  </si>
  <si>
    <t>A summary discussion of each CoRHAF Component along with qualitative grading guidelines.</t>
  </si>
  <si>
    <t>Tab</t>
  </si>
  <si>
    <t>Contents</t>
  </si>
  <si>
    <r>
      <rPr>
        <b/>
        <sz val="16"/>
        <color rgb="FF212529"/>
        <rFont val="Trebuchet MS"/>
        <family val="2"/>
      </rPr>
      <t>Component: Physical Parameters</t>
    </r>
    <r>
      <rPr>
        <sz val="11"/>
        <color rgb="FF212529"/>
        <rFont val="Trebuchet MS"/>
        <family val="2"/>
      </rPr>
      <t xml:space="preserve">
Phsyical parameters are those aspects of water quality that do not involve elements or chemical compounds.There are many physical parameters of water, but three of the most important are temperature, dissolved oxygen concentration and pH.</t>
    </r>
  </si>
  <si>
    <r>
      <rPr>
        <b/>
        <sz val="16"/>
        <color theme="1"/>
        <rFont val="Trebuchet MS"/>
        <family val="2"/>
      </rPr>
      <t xml:space="preserve">Component: Sediment Continuity and Transport </t>
    </r>
    <r>
      <rPr>
        <sz val="11"/>
        <color theme="1"/>
        <rFont val="Trebuchet MS"/>
        <family val="2"/>
      </rPr>
      <t xml:space="preserve">
Continuity and Transport represent the ability of the river to move the sediment supplied to it. Ideally, sediment moves through the river system in a characteristic fashion, including relatively rapid movement through steep and narrow reaches, and much slower movement through wide depositional reaches. Depositional reaches may aggrade with surplus sediment in the short to mid-term, but eventually the material works downstream.</t>
    </r>
  </si>
  <si>
    <r>
      <rPr>
        <b/>
        <sz val="16"/>
        <color rgb="FF212529"/>
        <rFont val="Trebuchet MS"/>
        <family val="2"/>
      </rPr>
      <t>Component: Total Volume</t>
    </r>
    <r>
      <rPr>
        <sz val="11"/>
        <color rgb="FF212529"/>
        <rFont val="Trebuchet MS"/>
        <family val="2"/>
      </rPr>
      <t xml:space="preserve">
The total flow volume component represents the cumulative amount of water passing a specific point in the river over a defined period, such as a season or year. It integrates the magnitude and duration of all flow events, from baseflows to floods, within that period.</t>
    </r>
  </si>
  <si>
    <r>
      <rPr>
        <b/>
        <sz val="16"/>
        <color rgb="FF212529"/>
        <rFont val="Trebuchet MS"/>
        <family val="2"/>
      </rPr>
      <t>Component: Rate of Change</t>
    </r>
    <r>
      <rPr>
        <sz val="11"/>
        <color rgb="FF212529"/>
        <rFont val="Trebuchet MS"/>
        <family val="2"/>
      </rPr>
      <t xml:space="preserve">
The rate of change component identifies the short-term temporal pattern of flows including the characteristic timing of the transition of peak to baseflows and the rate at which flow changes, regardless of natural variability. The rate of change refers to how quickly streamflow increases during the rising limb of a hydrograph or decreases during the falling (recession) limb, it describes the “flashiness” of the river’s response to runoff events, and the sudden and erratic changes that can be caused by water management.</t>
    </r>
  </si>
  <si>
    <r>
      <rPr>
        <b/>
        <sz val="16"/>
        <color theme="1"/>
        <rFont val="Trebuchet MS"/>
        <family val="2"/>
      </rPr>
      <t>Component: Aquatic Habitat Connectivity</t>
    </r>
    <r>
      <rPr>
        <sz val="11"/>
        <color theme="1"/>
        <rFont val="Trebuchet MS"/>
        <family val="2"/>
      </rPr>
      <t xml:space="preserve">
Aquatic habitat connectivity rates longitudinal connectivity of a reach to adjacent reaches of the river based on the distance between, or frequency of barriers to the passage of aquatic organisms and the ability of organisms to move laterally to off-channel aquatic habitats.</t>
    </r>
  </si>
  <si>
    <r>
      <rPr>
        <b/>
        <sz val="16"/>
        <color rgb="FF212529"/>
        <rFont val="Trebuchet MS"/>
        <family val="2"/>
      </rPr>
      <t>Component: Profile Dynamics</t>
    </r>
    <r>
      <rPr>
        <sz val="11"/>
        <color rgb="FF212529"/>
        <rFont val="Trebuchet MS"/>
        <family val="2"/>
      </rPr>
      <t xml:space="preserve">
Profile dynamics considers the river's ability to maintain its characteristic longitudinal profile and support riffle-crest migration, adjustments to slope in response to planform changes and other aspects of longitudinal form over time.</t>
    </r>
  </si>
  <si>
    <r>
      <rPr>
        <b/>
        <sz val="16"/>
        <color rgb="FF212529"/>
        <rFont val="Trebuchet MS"/>
        <family val="2"/>
      </rPr>
      <t>Component: Metals</t>
    </r>
    <r>
      <rPr>
        <sz val="11"/>
        <color rgb="FF212529"/>
        <rFont val="Trebuchet MS"/>
        <family val="2"/>
      </rPr>
      <t xml:space="preserve">
The metals components considers metallic elements present in ionic form within the water column. Common metals of concern in river ecosystems include copper (Cu), lead (Pb), zinc (Zn), cadmium (Cd), mercury (Hg), arsenic (As), selenium (Se), iron (Fe), and manganese (Mn). Metal concentrations can vary within and between reaches depending on source inputs, streamflow (dilution effects), water chemistry (pH and redox conditions influence solubility and speciation), and interactions with sediments.</t>
    </r>
  </si>
  <si>
    <r>
      <rPr>
        <b/>
        <sz val="16"/>
        <color rgb="FF000000"/>
        <rFont val="Trebuchet MS"/>
        <family val="2"/>
      </rPr>
      <t>Component: Riparian Habitat Connectivity</t>
    </r>
    <r>
      <rPr>
        <sz val="11"/>
        <color rgb="FF000000"/>
        <rFont val="Trebuchet MS"/>
        <family val="2"/>
      </rPr>
      <t xml:space="preserve">
This component evaluates the degree to which wildlife can move freely through the riparian corridor, considering both the fragmentation of habitat and the narrowing of habitat that accompanies many land use changes within the riparian zone. Habitat Connectivity in healthy riparian ecosystems allows unrestricted movement of wildlife laterally between habitat patches and up and down the corridor to other reaches. </t>
    </r>
  </si>
  <si>
    <t>Net change in total volume caused by augmentations and depletions is absent or trivial.</t>
  </si>
  <si>
    <t>Net change in total volume from augmentations and depletions is minor, but small diverions, limited groundwater pumping and/or other light water management may be present.</t>
  </si>
  <si>
    <t xml:space="preserve">The total flow volume is profoundly altered by multiple stressor creating conditions which do not support characteristic aquatic biota or even basic river functions. </t>
  </si>
  <si>
    <t>Stepwise CoRHAF Process</t>
  </si>
  <si>
    <t>Riparian Habitat Example Metrics</t>
  </si>
  <si>
    <t>Aquatic Habitat Example Metrics</t>
  </si>
  <si>
    <r>
      <t>The temperature regime is extremely altered by point and/or non-point sources of pollution that profoundly</t>
    </r>
    <r>
      <rPr>
        <b/>
        <sz val="11"/>
        <color rgb="FF000000"/>
        <rFont val="Trebuchet MS"/>
        <family val="2"/>
      </rPr>
      <t xml:space="preserve"> i</t>
    </r>
    <r>
      <rPr>
        <sz val="11"/>
        <color rgb="FF000000"/>
        <rFont val="Trebuchet MS"/>
        <family val="2"/>
      </rPr>
      <t>nfluence stream temperature and aquatic life. Water temperature exceeds regulatory standards and stream segment has been listed on Colorado’s Section 303(d) List of Impaired Waters.</t>
    </r>
  </si>
  <si>
    <t>Metric: Three-day Maximum Flow</t>
  </si>
  <si>
    <r>
      <t xml:space="preserve">Dissolved oxygen dynamics are appropriate for a well-functioning river to sustain aquatic life.  Point and/or non-point sources of pollution that influence in-stream dissolved oxygen processes are minimal and there is no impact to aquatic life.  Dissolved oxygen concentrations measure well above the water quality standard and greater than the concentration shown in </t>
    </r>
    <r>
      <rPr>
        <b/>
        <sz val="11"/>
        <color rgb="FF000000"/>
        <rFont val="Trebuchet MS"/>
        <family val="2"/>
      </rPr>
      <t>Table S</t>
    </r>
    <r>
      <rPr>
        <sz val="11"/>
        <color rgb="FF000000"/>
        <rFont val="Trebuchet MS"/>
        <family val="2"/>
      </rPr>
      <t xml:space="preserve"> for the A grade. </t>
    </r>
  </si>
  <si>
    <r>
      <t>Nutrient concentrations are extremely elevated from point and/or non-point sources of nutrient pollution which profoundly</t>
    </r>
    <r>
      <rPr>
        <b/>
        <sz val="11"/>
        <color rgb="FF000000"/>
        <rFont val="Trebuchet MS"/>
        <family val="2"/>
      </rPr>
      <t xml:space="preserve"> i</t>
    </r>
    <r>
      <rPr>
        <sz val="11"/>
        <color rgb="FF000000"/>
        <rFont val="Trebuchet MS"/>
        <family val="2"/>
      </rPr>
      <t>nfluence the cycling of nutrients and the health of aquatic life. Frequent algal blooms lead to eutrophication and detrimental impacts to aquatic life.  Nutrient concentrations exceed regulatory standards and stream segment has been listed on Colorado’s Section 303(d) List of Impaired Waters.</t>
    </r>
  </si>
  <si>
    <t>Peak Flow Component</t>
  </si>
  <si>
    <t>Baseflow Component</t>
  </si>
  <si>
    <t>Physical Parameters Component</t>
  </si>
  <si>
    <t>Nutrients Component</t>
  </si>
  <si>
    <t>Riparian Vegetation Component</t>
  </si>
  <si>
    <t>Macroinvertebrates Component</t>
  </si>
  <si>
    <t>Fish Component</t>
  </si>
  <si>
    <t xml:space="preserve">Metrics  </t>
  </si>
  <si>
    <t xml:space="preserve">Components  </t>
  </si>
  <si>
    <t>In-channel Drivers</t>
  </si>
  <si>
    <t xml:space="preserve">Drivers  </t>
  </si>
  <si>
    <t>Floodplain Connection</t>
  </si>
  <si>
    <t>Riparian Habitat Connectivity</t>
  </si>
  <si>
    <t>CoRHAF Steps</t>
  </si>
  <si>
    <t>Fund the assessment</t>
  </si>
  <si>
    <t>Engage stakeholders</t>
  </si>
  <si>
    <t xml:space="preserve">Carry out the assessment </t>
  </si>
  <si>
    <t>Communicate findings</t>
  </si>
  <si>
    <t>Integrate findings into the  planning effort </t>
  </si>
  <si>
    <t>Done</t>
  </si>
  <si>
    <t>To-do</t>
  </si>
  <si>
    <t>In progress</t>
  </si>
  <si>
    <t>CoRHAF Step/Where are You in the Process?</t>
  </si>
  <si>
    <t>Where Can I Find Out More?</t>
  </si>
  <si>
    <t>CoRHAF Steps and Go-to Links</t>
  </si>
  <si>
    <t>LINK TO BE INSERTED</t>
  </si>
  <si>
    <t>Assemble the technical team</t>
  </si>
  <si>
    <t>  Identify the purpose of the assessment and scope</t>
  </si>
  <si>
    <t>The Planning Workbook will guide you through a series of scoping questions and provides a place for you to keep track of your RHA planning information.</t>
  </si>
  <si>
    <t>A number of example Metrics along with grading guidelines.  Metrics grading guidelines are most commonly quantitative and are generally designed for a specific river, reach or application.</t>
  </si>
  <si>
    <t>Purpose and Scope</t>
  </si>
  <si>
    <t>Describe how Drivers will be evaluated.  Include a rationale</t>
  </si>
  <si>
    <t>X</t>
  </si>
  <si>
    <r>
      <t xml:space="preserve">Answer the questions posed about data sources.
-Based on the responses to this question, you may need to go back and revisit your list of </t>
    </r>
    <r>
      <rPr>
        <b/>
        <i/>
        <sz val="10"/>
        <color rgb="FF000000"/>
        <rFont val="Trebuchet MS"/>
        <family val="2"/>
      </rPr>
      <t xml:space="preserve">Components </t>
    </r>
    <r>
      <rPr>
        <i/>
        <sz val="10"/>
        <color rgb="FF000000"/>
        <rFont val="Trebuchet MS"/>
        <family val="2"/>
      </rPr>
      <t xml:space="preserve">if you lack information on a </t>
    </r>
    <r>
      <rPr>
        <b/>
        <i/>
        <sz val="10"/>
        <color rgb="FF000000"/>
        <rFont val="Trebuchet MS"/>
        <family val="2"/>
      </rPr>
      <t>Component</t>
    </r>
    <r>
      <rPr>
        <i/>
        <sz val="10"/>
        <color rgb="FF000000"/>
        <rFont val="Trebuchet MS"/>
        <family val="2"/>
      </rPr>
      <t xml:space="preserve"> and will not be able to fill that information gap.</t>
    </r>
    <r>
      <rPr>
        <b/>
        <i/>
        <sz val="10"/>
        <color rgb="FF000000"/>
        <rFont val="Trebuchet MS"/>
        <family val="2"/>
      </rPr>
      <t xml:space="preserve">
</t>
    </r>
    <r>
      <rPr>
        <i/>
        <sz val="10"/>
        <color rgb="FF000000"/>
        <rFont val="Trebuchet MS"/>
        <family val="2"/>
      </rPr>
      <t xml:space="preserve">- Note, that newly instituted programs monitoring </t>
    </r>
    <r>
      <rPr>
        <b/>
        <i/>
        <sz val="10"/>
        <color rgb="FF000000"/>
        <rFont val="Trebuchet MS"/>
        <family val="2"/>
      </rPr>
      <t xml:space="preserve">Drivers </t>
    </r>
    <r>
      <rPr>
        <i/>
        <sz val="10"/>
        <color rgb="FF000000"/>
        <rFont val="Trebuchet MS"/>
        <family val="2"/>
      </rPr>
      <t>such as Water Quality or Flow Regime are valuable for future assessments, but they will have too short of a period of record to be of use in a concurrently developed RHA.</t>
    </r>
  </si>
  <si>
    <r>
      <t xml:space="preserve">Metric grading guidelines commonly have to drafted specifically for a subject river, and often for individual reaches.
- Creating </t>
    </r>
    <r>
      <rPr>
        <b/>
        <i/>
        <sz val="10"/>
        <color theme="1"/>
        <rFont val="Trebuchet MS"/>
        <family val="2"/>
      </rPr>
      <t xml:space="preserve">Metric </t>
    </r>
    <r>
      <rPr>
        <i/>
        <sz val="10"/>
        <color theme="1"/>
        <rFont val="Trebuchet MS"/>
        <family val="2"/>
      </rPr>
      <t xml:space="preserve">grading guidelines may at times be resource intensive, for instance, requiring modelling. 
- Quantitative </t>
    </r>
    <r>
      <rPr>
        <b/>
        <i/>
        <sz val="10"/>
        <color theme="1"/>
        <rFont val="Trebuchet MS"/>
        <family val="2"/>
      </rPr>
      <t>Metrics</t>
    </r>
    <r>
      <rPr>
        <i/>
        <sz val="10"/>
        <color theme="1"/>
        <rFont val="Trebuchet MS"/>
        <family val="2"/>
      </rPr>
      <t xml:space="preserve"> often require resource intensive, costly data collection as well. 
- Water Quality data commonly exist, and those parameters are the most common Metrics.
- Be realistic about assessment needs and capacities when defining Metrics.</t>
    </r>
  </si>
  <si>
    <t>Grading Guidelines</t>
  </si>
  <si>
    <t>s</t>
  </si>
  <si>
    <t xml:space="preserve">
Aquatic food webs are substantially degraded but maintain basic structure and function. Aquatic life conditions have not yet exceeded regulatory standards but trophic interactions are impaired.</t>
  </si>
  <si>
    <t>Aquatic food webs are fully intact and structured as characteristic of a well-functioning river.  Macroinvertebrate and fish communities are appropriately abundant and support healthy trophic interactions.</t>
  </si>
  <si>
    <t xml:space="preserve">Water quality conditions are appropriate for a well-functioning river to maintain and sustain aquatic life. Water quality conditions are ideal or nearly so, and well-within regulatory standards.  </t>
  </si>
  <si>
    <t xml:space="preserve">Water quality conditions are minimally impaired and there is only degradation in the rivers ability to sustain aquatic life. Water quality conditions are well within regulatory standards.  </t>
  </si>
  <si>
    <t>Water quality conditions substantially impact the river's ability to sustain characteristic aquatic life, but communities of native species persist if at an altered abundance and distribution. Water quality conditions do not yet exceed regulatory standards and stream/river segment is not listed on Colorado’s Monitoring and Evaluation List (M&amp;E List) but may be at risk of exceeding the standards.</t>
  </si>
  <si>
    <t xml:space="preserve">Water quality conditions severely impair the river's ability to support and sustain aquatic life. Water quality conditions likely exceed regulatory standards and stream/river segment may be listed, or a candidate for listing, on Colorado’s Monitoring and Evaluation List (M&amp;E List).  </t>
  </si>
  <si>
    <t xml:space="preserve">Water quality conditions profoundly impact the river's ability to support and sustain aquatic life. Water quality conditions exceed regulatory standards and stream/river segment has likely been listed on Colorado’s Section 303(d) List of Impaired Waters.  </t>
  </si>
  <si>
    <t xml:space="preserve">One or more components of the wood regime have been substantially disrupted. There may be widespread stressors, including land use change and bank armoring and infrastructure may temporally block transport and create artificial wood storage areas. Large wood may also be actively removed, but still LWM is in the system at sufficient level to support basic physical and biological processes. </t>
  </si>
  <si>
    <t>Base flows are essentially unaltered or otherwise able to support a healthy and resilient river system and provide the basis for high quality aquatic habitat.</t>
  </si>
  <si>
    <t>Periods of critically low flow and artifical dry up points are frequent. Seasonal minimum discharge is severely diminished and aquatic habitat greatly reduced in extent and degraded.</t>
  </si>
  <si>
    <t xml:space="preserve">Profound reduction in low flows with frequent and extended periods of critically low flows and/or periods of no flow. </t>
  </si>
  <si>
    <t>Changes in flow rates closely resemble natural hydrograph and cause no undue stress to dependent biota. There is no alteration in rise and/or fall rates.</t>
  </si>
  <si>
    <t>Flow management and water use cause only mild fluctuations in flow rate and biotic stress is minimal.</t>
  </si>
  <si>
    <t>Flow management results in moderate to substantial flucuations in flow rates, but flows are sufficiently ramped to maintain habitat viability.</t>
  </si>
  <si>
    <t>Sediment supply from channel erosion in some tributaries and/or the main-stem river may be minimally elevated. There may be occassional areas of accelerated bank erosion, but they are uncommon. The use of bank armor may be isolated. Stressors are present but the combined effects are minimal.</t>
  </si>
  <si>
    <t xml:space="preserve">Sediment supply from channel erosion in tributaries and main-stem river maybe moderately to substantially elevated. Localized areas with major instability, incision, and/or gully formation are present. The use of bank armor may be common. The combined effects of stressors cause reach-scale instability which is moving through the watershed. </t>
  </si>
  <si>
    <t>Physical conditions are within the range of natural variability, but stressors may be promoting a mildly elevated thermal regime, there may be isolated, minor, industrial discharges or small occassional algal blooms.</t>
  </si>
  <si>
    <t>Metal concentrations are within the range of natural variability, but stressors such as industrial and urban development, or mine drainage may be mildly elevating the concentration of some elements.</t>
  </si>
  <si>
    <t>Metal concentrations are profoundly elevated. Natural biota are severely impaired, precluded and/or regulatory standards are chronically exceeded.</t>
  </si>
  <si>
    <t>Wood recruitment is moderately to substantially limited, such as in areas with woody riparian areas that are partially cleared or in urban areas where floodplain encroachment or bank armoring are limiting the channel's supply of wood.</t>
  </si>
  <si>
    <t xml:space="preserve">Wood recruitment is severely curtailed such as in cleared or developed riparian areas with very thin buffer strips, and urban areas with extensive bank armoring.   </t>
  </si>
  <si>
    <t xml:space="preserve">Wood transport/storage is essentially extinguished such as in reaches below in-line dams or in areas of aggressive wood removal, generally urban reaches.  </t>
  </si>
  <si>
    <t xml:space="preserve">Morphology of the active floodplain is mostly intact with only mild narrowing, disconnection from the channel, or mechanical surface reconfiguration.  Soil moisture heterogeneity and flooding still resemble natural conditions but with mild alteration (usually toward drying and/or homogenization). </t>
  </si>
  <si>
    <r>
      <rPr>
        <b/>
        <sz val="16"/>
        <color rgb="FF212529"/>
        <rFont val="Trebuchet MS"/>
        <family val="2"/>
      </rPr>
      <t>Component: Floodplain Morphology</t>
    </r>
    <r>
      <rPr>
        <sz val="11"/>
        <color rgb="FF212529"/>
        <rFont val="Trebuchet MS"/>
        <family val="2"/>
      </rPr>
      <t xml:space="preserve">
Floodplain morphology assesses the shape or topography of the land's surface within the assessment floodplain considering alluvial features such as oxbox, meander scars, natural levies and beaver workings.</t>
    </r>
  </si>
  <si>
    <t>The bed profile and/or to the slope of the water surface are severly impacted by large grade control structures, straightening, uncontrolled headcutting or flow-induced aggradation. In headwater reaches multiple, severe headcuts may be present due to beaver and/or vegetation removal.</t>
  </si>
  <si>
    <r>
      <t xml:space="preserve">This page lays out the eight typical steps in CoRHAF development and implementation.  It provides a tool for you to track your progress through the process and links you to pages in this workbook where you can enter assessment planning information. For each step, there is also a link to the CoRHAF website where you can explore the topic in more depth. </t>
    </r>
    <r>
      <rPr>
        <u/>
        <sz val="14"/>
        <color rgb="FF000000"/>
        <rFont val="Trebuchet MS"/>
        <family val="2"/>
      </rPr>
      <t>Blue text indicates a link to another page in this workbook or the CoRHAF webpage</t>
    </r>
    <r>
      <rPr>
        <sz val="14"/>
        <color rgb="FF000000"/>
        <rFont val="Trebuchet MS"/>
        <family val="2"/>
      </rPr>
      <t>.</t>
    </r>
  </si>
  <si>
    <t xml:space="preserve">This workbook is aimed at pre-assessment planning. To find information on these topics covering assessment and after, please visit the CoRHAF website. </t>
  </si>
  <si>
    <t xml:space="preserve">Start here if you are at the beginning of the river health assessment planning phase. This page lays out the eight typical steps involved in developing a RHAF and carrying out a river health assessment. It is a to-do list for your assessment that will help you track progress and chart your  path forward.  </t>
  </si>
  <si>
    <t>This tab provides a template to help assemble your RHAF. It provides the CoRHAF Drivers and then a useful set of Components, that will give your technical team a solid foundation from which to build. Space is provided for your team to add Components and to record other pertinent information. At the end of the template are columns for your team to list Metrics and methods. The Drivers and Components are all hyperlinked to the ready-made qualitative grading guidelines located on the subsequent two tabs.</t>
  </si>
  <si>
    <t xml:space="preserve"> Create the assessment framework</t>
  </si>
  <si>
    <t>What Question(s) will your assessment address? What would you like to find out about your river/watershed?</t>
  </si>
  <si>
    <t>If assessment is in anticipation or response to an event, action or project, list that here.</t>
  </si>
  <si>
    <t>Where in the watershed is your assessment being done? (Mainstem? Tributaries? Up- and Downstream bounds).  Please Describe.</t>
  </si>
  <si>
    <t>What are your funding sources? List agencies or sponsor(s) and amounts.</t>
  </si>
  <si>
    <t>Enter shortcoming or surplus amount here.</t>
  </si>
  <si>
    <t>e.</t>
  </si>
  <si>
    <t>Who specifically will be responsible for each driver? A single expert will often cover multiple drivers (if you are not going to include a Driver state that in the name line).</t>
  </si>
  <si>
    <t>17).</t>
  </si>
  <si>
    <t>18).</t>
  </si>
  <si>
    <r>
      <rPr>
        <b/>
        <i/>
        <sz val="14"/>
        <color rgb="FF000000"/>
        <rFont val="Trebuchet MS"/>
        <family val="2"/>
      </rPr>
      <t>Start Here.</t>
    </r>
    <r>
      <rPr>
        <b/>
        <i/>
        <sz val="10"/>
        <color rgb="FF000000"/>
        <rFont val="Trebuchet MS"/>
        <family val="2"/>
      </rPr>
      <t xml:space="preserve"> </t>
    </r>
    <r>
      <rPr>
        <i/>
        <sz val="10"/>
        <color rgb="FF000000"/>
        <rFont val="Trebuchet MS"/>
        <family val="2"/>
      </rPr>
      <t xml:space="preserve"> 
- In the cells below, indicate which </t>
    </r>
    <r>
      <rPr>
        <b/>
        <i/>
        <sz val="10"/>
        <color rgb="FF000000"/>
        <rFont val="Trebuchet MS"/>
        <family val="2"/>
      </rPr>
      <t>Drivers</t>
    </r>
    <r>
      <rPr>
        <i/>
        <sz val="10"/>
        <color rgb="FF000000"/>
        <rFont val="Trebuchet MS"/>
        <family val="2"/>
      </rPr>
      <t xml:space="preserve"> you will include in your RHAF.  
- For those </t>
    </r>
    <r>
      <rPr>
        <b/>
        <i/>
        <sz val="10"/>
        <color rgb="FF000000"/>
        <rFont val="Trebuchet MS"/>
        <family val="2"/>
      </rPr>
      <t>Drivers</t>
    </r>
    <r>
      <rPr>
        <i/>
        <sz val="10"/>
        <color rgb="FF000000"/>
        <rFont val="Trebuchet MS"/>
        <family val="2"/>
      </rPr>
      <t xml:space="preserve"> to be assessed, will that be done </t>
    </r>
    <r>
      <rPr>
        <b/>
        <i/>
        <sz val="10"/>
        <color rgb="FF000000"/>
        <rFont val="Trebuchet MS"/>
        <family val="2"/>
      </rPr>
      <t>holistically</t>
    </r>
    <r>
      <rPr>
        <i/>
        <sz val="10"/>
        <color rgb="FF000000"/>
        <rFont val="Trebuchet MS"/>
        <family val="2"/>
      </rPr>
      <t xml:space="preserve"> or though break out of </t>
    </r>
    <r>
      <rPr>
        <b/>
        <i/>
        <sz val="10"/>
        <color rgb="FF000000"/>
        <rFont val="Trebuchet MS"/>
        <family val="2"/>
      </rPr>
      <t xml:space="preserve">Components? </t>
    </r>
    <r>
      <rPr>
        <i/>
        <sz val="10"/>
        <color rgb="FF000000"/>
        <rFont val="Trebuchet MS"/>
        <family val="2"/>
      </rPr>
      <t xml:space="preserve">Holistically assessed </t>
    </r>
    <r>
      <rPr>
        <b/>
        <i/>
        <sz val="10"/>
        <color rgb="FF000000"/>
        <rFont val="Trebuchet MS"/>
        <family val="2"/>
      </rPr>
      <t>Drivers</t>
    </r>
    <r>
      <rPr>
        <i/>
        <sz val="10"/>
        <color rgb="FF000000"/>
        <rFont val="Trebuchet MS"/>
        <family val="2"/>
      </rPr>
      <t xml:space="preserve"> will be given grades using Driver grading guidelines.  The ready-made CoRHAF </t>
    </r>
    <r>
      <rPr>
        <b/>
        <i/>
        <sz val="10"/>
        <color rgb="FF000000"/>
        <rFont val="Trebuchet MS"/>
        <family val="2"/>
      </rPr>
      <t>Driver</t>
    </r>
    <r>
      <rPr>
        <i/>
        <sz val="10"/>
        <color rgb="FF000000"/>
        <rFont val="Trebuchet MS"/>
        <family val="2"/>
      </rPr>
      <t xml:space="preserve"> grading guidelines can be accessed by double clicking the </t>
    </r>
    <r>
      <rPr>
        <b/>
        <i/>
        <sz val="10"/>
        <color rgb="FF000000"/>
        <rFont val="Trebuchet MS"/>
        <family val="2"/>
      </rPr>
      <t>Driver</t>
    </r>
    <r>
      <rPr>
        <i/>
        <sz val="10"/>
        <color rgb="FF000000"/>
        <rFont val="Trebuchet MS"/>
        <family val="2"/>
      </rPr>
      <t xml:space="preserve"> name. If you would like to use different guidelines or modify these to your purpose, you are welcome to.
-  In the box below record your answers to the above. For those Drivers which will be assessed holistically, describe the reasons for doing so and describe the approach to assessment (e.g., remote assessment using GIS and Google Earth).
- You may choose to include additional </t>
    </r>
    <r>
      <rPr>
        <b/>
        <i/>
        <sz val="10"/>
        <color rgb="FF000000"/>
        <rFont val="Trebuchet MS"/>
        <family val="2"/>
      </rPr>
      <t>Drivers</t>
    </r>
    <r>
      <rPr>
        <i/>
        <sz val="10"/>
        <color rgb="FF000000"/>
        <rFont val="Trebuchet MS"/>
        <family val="2"/>
      </rPr>
      <t xml:space="preserve">. If you intend to evaluate those holistically - that is, at the </t>
    </r>
    <r>
      <rPr>
        <b/>
        <i/>
        <sz val="10"/>
        <color rgb="FF000000"/>
        <rFont val="Trebuchet MS"/>
        <family val="2"/>
      </rPr>
      <t>Driver</t>
    </r>
    <r>
      <rPr>
        <i/>
        <sz val="10"/>
        <color rgb="FF000000"/>
        <rFont val="Trebuchet MS"/>
        <family val="2"/>
      </rPr>
      <t xml:space="preserve"> level - you will need to create grading guidelines.  The CoRHAF website</t>
    </r>
    <r>
      <rPr>
        <b/>
        <i/>
        <sz val="10"/>
        <color rgb="FF000000"/>
        <rFont val="Trebuchet MS"/>
        <family val="2"/>
      </rPr>
      <t>****link</t>
    </r>
    <r>
      <rPr>
        <i/>
        <sz val="10"/>
        <color rgb="FF000000"/>
        <rFont val="Trebuchet MS"/>
        <family val="2"/>
      </rPr>
      <t xml:space="preserve"> can help you out with that.
- For those Drivers to be evaluated using </t>
    </r>
    <r>
      <rPr>
        <b/>
        <i/>
        <sz val="10"/>
        <color rgb="FF000000"/>
        <rFont val="Trebuchet MS"/>
        <family val="2"/>
      </rPr>
      <t xml:space="preserve">Components, </t>
    </r>
    <r>
      <rPr>
        <i/>
        <sz val="10"/>
        <color rgb="FF000000"/>
        <rFont val="Trebuchet MS"/>
        <family val="2"/>
      </rPr>
      <t xml:space="preserve">move to Tier 2 to the right.
</t>
    </r>
  </si>
  <si>
    <r>
      <t xml:space="preserve">The cells below contain a generic set of CoRHAF </t>
    </r>
    <r>
      <rPr>
        <b/>
        <i/>
        <sz val="10"/>
        <color rgb="FF000000"/>
        <rFont val="Trebuchet MS"/>
        <family val="2"/>
      </rPr>
      <t xml:space="preserve">Components </t>
    </r>
    <r>
      <rPr>
        <i/>
        <sz val="10"/>
        <color rgb="FF000000"/>
        <rFont val="Trebuchet MS"/>
        <family val="2"/>
      </rPr>
      <t xml:space="preserve">that has proven useful in a variety of settings.
- Indicate, with a mark, which </t>
    </r>
    <r>
      <rPr>
        <b/>
        <i/>
        <sz val="10"/>
        <color rgb="FF000000"/>
        <rFont val="Trebuchet MS"/>
        <family val="2"/>
      </rPr>
      <t>Components</t>
    </r>
    <r>
      <rPr>
        <i/>
        <sz val="10"/>
        <color rgb="FF000000"/>
        <rFont val="Trebuchet MS"/>
        <family val="2"/>
      </rPr>
      <t xml:space="preserve"> you plan to use.
- For each selected </t>
    </r>
    <r>
      <rPr>
        <b/>
        <i/>
        <sz val="10"/>
        <color rgb="FF000000"/>
        <rFont val="Trebuchet MS"/>
        <family val="2"/>
      </rPr>
      <t>Component,</t>
    </r>
    <r>
      <rPr>
        <i/>
        <sz val="10"/>
        <color rgb="FF000000"/>
        <rFont val="Trebuchet MS"/>
        <family val="2"/>
      </rPr>
      <t xml:space="preserve"> do you intend to evaluate it</t>
    </r>
    <r>
      <rPr>
        <b/>
        <i/>
        <sz val="10"/>
        <color rgb="FF000000"/>
        <rFont val="Trebuchet MS"/>
        <family val="2"/>
      </rPr>
      <t xml:space="preserve"> </t>
    </r>
    <r>
      <rPr>
        <i/>
        <sz val="10"/>
        <color rgb="FF000000"/>
        <rFont val="Trebuchet MS"/>
        <family val="2"/>
      </rPr>
      <t xml:space="preserve">holistically or break it down into </t>
    </r>
    <r>
      <rPr>
        <b/>
        <i/>
        <sz val="10"/>
        <color rgb="FF000000"/>
        <rFont val="Trebuchet MS"/>
        <family val="2"/>
      </rPr>
      <t>Metrics</t>
    </r>
    <r>
      <rPr>
        <i/>
        <sz val="10"/>
        <color rgb="FF000000"/>
        <rFont val="Trebuchet MS"/>
        <family val="2"/>
      </rPr>
      <t xml:space="preserve">? Record your answer below.
- Holistically assessed </t>
    </r>
    <r>
      <rPr>
        <b/>
        <i/>
        <sz val="10"/>
        <color rgb="FF000000"/>
        <rFont val="Trebuchet MS"/>
        <family val="2"/>
      </rPr>
      <t>Components</t>
    </r>
    <r>
      <rPr>
        <i/>
        <sz val="10"/>
        <color rgb="FF000000"/>
        <rFont val="Trebuchet MS"/>
        <family val="2"/>
      </rPr>
      <t xml:space="preserve"> will be given grades using </t>
    </r>
    <r>
      <rPr>
        <b/>
        <i/>
        <sz val="10"/>
        <color rgb="FF000000"/>
        <rFont val="Trebuchet MS"/>
        <family val="2"/>
      </rPr>
      <t>Component</t>
    </r>
    <r>
      <rPr>
        <i/>
        <sz val="10"/>
        <color rgb="FF000000"/>
        <rFont val="Trebuchet MS"/>
        <family val="2"/>
      </rPr>
      <t xml:space="preserve"> grading guidelines. The ready-made CoRHAF </t>
    </r>
    <r>
      <rPr>
        <b/>
        <i/>
        <sz val="10"/>
        <color rgb="FF000000"/>
        <rFont val="Trebuchet MS"/>
        <family val="2"/>
      </rPr>
      <t>Component</t>
    </r>
    <r>
      <rPr>
        <i/>
        <sz val="10"/>
        <color rgb="FF000000"/>
        <rFont val="Trebuchet MS"/>
        <family val="2"/>
      </rPr>
      <t xml:space="preserve"> grading guidelines can be accessed by double clicking the </t>
    </r>
    <r>
      <rPr>
        <b/>
        <i/>
        <sz val="10"/>
        <color rgb="FF000000"/>
        <rFont val="Trebuchet MS"/>
        <family val="2"/>
      </rPr>
      <t>Component</t>
    </r>
    <r>
      <rPr>
        <i/>
        <sz val="10"/>
        <color rgb="FF000000"/>
        <rFont val="Trebuchet MS"/>
        <family val="2"/>
      </rPr>
      <t xml:space="preserve"> name. If you would like to use different guidelines or modify these to your purpose, you are welcome to.
- If you select </t>
    </r>
    <r>
      <rPr>
        <b/>
        <i/>
        <sz val="10"/>
        <color rgb="FF000000"/>
        <rFont val="Trebuchet MS"/>
        <family val="2"/>
      </rPr>
      <t xml:space="preserve">Components </t>
    </r>
    <r>
      <rPr>
        <i/>
        <sz val="10"/>
        <color rgb="FF000000"/>
        <rFont val="Trebuchet MS"/>
        <family val="2"/>
      </rPr>
      <t>that are not in the list below you will need to create grading guidelines for the holistically evaluated ones.</t>
    </r>
  </si>
  <si>
    <r>
      <rPr>
        <b/>
        <i/>
        <sz val="10"/>
        <color rgb="FF000000"/>
        <rFont val="Trebuchet MS"/>
        <family val="2"/>
      </rPr>
      <t xml:space="preserve">Components </t>
    </r>
    <r>
      <rPr>
        <i/>
        <sz val="10"/>
        <color rgb="FF000000"/>
        <rFont val="Trebuchet MS"/>
        <family val="2"/>
      </rPr>
      <t xml:space="preserve">that will be evaluated holistically require grading guidelines.  Below, Identify grading guidelines that will need to be drafted or adopted from an existing RHAF. For guidelines adopted from an existing RHAF, list the source for reference.  </t>
    </r>
  </si>
  <si>
    <r>
      <t xml:space="preserve">Metrics tend to be specific to individual rivers or assessments.  CoRHAF does not have a generic set of </t>
    </r>
    <r>
      <rPr>
        <b/>
        <i/>
        <sz val="10"/>
        <color rgb="FF000000"/>
        <rFont val="Trebuchet MS"/>
        <family val="2"/>
      </rPr>
      <t>Metrics</t>
    </r>
    <r>
      <rPr>
        <i/>
        <sz val="10"/>
        <color rgb="FF000000"/>
        <rFont val="Trebuchet MS"/>
        <family val="2"/>
      </rPr>
      <t xml:space="preserve"> but it does provide example </t>
    </r>
    <r>
      <rPr>
        <b/>
        <i/>
        <sz val="10"/>
        <color rgb="FF000000"/>
        <rFont val="Trebuchet MS"/>
        <family val="2"/>
      </rPr>
      <t xml:space="preserve">Metrics </t>
    </r>
    <r>
      <rPr>
        <i/>
        <sz val="10"/>
        <color rgb="FF000000"/>
        <rFont val="Trebuchet MS"/>
        <family val="2"/>
      </rPr>
      <t xml:space="preserve">for the </t>
    </r>
    <r>
      <rPr>
        <b/>
        <i/>
        <sz val="10"/>
        <color rgb="FF000000"/>
        <rFont val="Trebuchet MS"/>
        <family val="2"/>
      </rPr>
      <t>Components</t>
    </r>
    <r>
      <rPr>
        <i/>
        <sz val="10"/>
        <color rgb="FF000000"/>
        <rFont val="Trebuchet MS"/>
        <family val="2"/>
      </rPr>
      <t xml:space="preserve"> that are commonly broken down.
- Enter the </t>
    </r>
    <r>
      <rPr>
        <b/>
        <i/>
        <sz val="10"/>
        <color rgb="FF000000"/>
        <rFont val="Trebuchet MS"/>
        <family val="2"/>
      </rPr>
      <t xml:space="preserve">Metrics </t>
    </r>
    <r>
      <rPr>
        <i/>
        <sz val="10"/>
        <color rgb="FF000000"/>
        <rFont val="Trebuchet MS"/>
        <family val="2"/>
      </rPr>
      <t>you plan to use in your RHAF.</t>
    </r>
  </si>
  <si>
    <t>Drivers and Components are usually evaluated qualitatively based on evaluator interpretation of desktop information and/or field evaluation. Metrics are usually assessed using quantitative, or otherwise intensive, methods. List those below.</t>
  </si>
  <si>
    <r>
      <t xml:space="preserve">If you used </t>
    </r>
    <r>
      <rPr>
        <b/>
        <i/>
        <sz val="10"/>
        <color theme="1"/>
        <rFont val="Trebuchet MS"/>
        <family val="2"/>
      </rPr>
      <t xml:space="preserve">Metrics </t>
    </r>
    <r>
      <rPr>
        <i/>
        <sz val="10"/>
        <color theme="1"/>
        <rFont val="Trebuchet MS"/>
        <family val="2"/>
      </rPr>
      <t xml:space="preserve">to rate a </t>
    </r>
    <r>
      <rPr>
        <b/>
        <i/>
        <sz val="10"/>
        <color theme="1"/>
        <rFont val="Trebuchet MS"/>
        <family val="2"/>
      </rPr>
      <t>Component</t>
    </r>
    <r>
      <rPr>
        <i/>
        <sz val="10"/>
        <color theme="1"/>
        <rFont val="Trebuchet MS"/>
        <family val="2"/>
      </rPr>
      <t xml:space="preserve">, how will you combine the </t>
    </r>
    <r>
      <rPr>
        <b/>
        <i/>
        <sz val="10"/>
        <color theme="1"/>
        <rFont val="Trebuchet MS"/>
        <family val="2"/>
      </rPr>
      <t>Metrics</t>
    </r>
    <r>
      <rPr>
        <i/>
        <sz val="10"/>
        <color theme="1"/>
        <rFont val="Trebuchet MS"/>
        <family val="2"/>
      </rPr>
      <t xml:space="preserve"> grades?
- If you used Components to grade a Driver, how will the Components be combined?
- A mean/average is a simple and common approach but there are different ones depending on the situation. The website </t>
    </r>
    <r>
      <rPr>
        <b/>
        <i/>
        <sz val="10"/>
        <color theme="1"/>
        <rFont val="Trebuchet MS"/>
        <family val="2"/>
      </rPr>
      <t>LINK****</t>
    </r>
    <r>
      <rPr>
        <i/>
        <sz val="10"/>
        <color theme="1"/>
        <rFont val="Trebuchet MS"/>
        <family val="2"/>
      </rPr>
      <t>can help you to figure out the best way to aggregate your grades.</t>
    </r>
  </si>
  <si>
    <t xml:space="preserve">This tab holds definitions for CoRHAF's example set of Driver Components, along with generic qualitative grading guidelines. The RHAF for your river or watershed may adopt or modify these guidelines as appropriate to conditions and the purpose of your river health assessment.   </t>
  </si>
  <si>
    <t>This tab provides summary description of the eight Drivers of river health that provide the foundation for the CoRHAF. Below are the overall grading guidelines for rating the condition of each Driver.</t>
  </si>
  <si>
    <r>
      <rPr>
        <b/>
        <sz val="16"/>
        <color theme="1"/>
        <rFont val="Trebuchet MS"/>
        <family val="2"/>
      </rPr>
      <t>Driver: Flow Regime</t>
    </r>
    <r>
      <rPr>
        <sz val="10"/>
        <color theme="1"/>
        <rFont val="Trebuchet MS"/>
        <family val="2"/>
      </rPr>
      <t xml:space="preserve">
F</t>
    </r>
    <r>
      <rPr>
        <sz val="11"/>
        <color theme="1"/>
        <rFont val="Trebuchet MS"/>
        <family val="2"/>
      </rPr>
      <t xml:space="preserve">low regime encompasses the magnitude, duration, frequency, and rate of change of flow conditions. Broad patterns of precipitation and topography determine a river’s natural flow regime, the dominant factor in most streams being snow pack and spring runoff. River ecologists generally treat flow regime as the “master variable,” because of its universal and dominant influence on river processes and health. The natural flow regime can be altered by human activities such as water management (e.g., withdrawals, augmentation, storage, and diversions) or widespread land-use changes in the watershed. Alterations to natural patterns of flow, including the frequency and timing of floods and droughts, impact fish, riparian vegetation, aquatic insects, and other biota with life history strategies tied to predictable flow patterns. For example, changes to peak flows may impact channel dynamics, riparian vegetation recruitment, scouring of fine sediments from the streambed, and floodplain morphology. Impacts to base flows may alter water quality (e.g., by increasing water temperatures) and the availability of aquatic habitat (e.g., by limiting organism passage through riffles or reducing the total area of various channel units). </t>
    </r>
  </si>
  <si>
    <t xml:space="preserve">Flow is unregulated or managed in a way that supports river health and the spectrum of functions performed by the river. Components flow regime, including magnitude, frequency, rate of change, volume and variability of flow, allow the performance of characteristic river functions, including habitat rejuvenation, hydraulic processes, water quality and channel maintenance, support of aquatic organisms, and riparian conditions.  </t>
  </si>
  <si>
    <t>Flow regime is be mildly altered by water management or regulation, causing minor impacts to one or more components, including  magnitude, frequency, rate of change, volume and variability. The flow regime supports system functioning and ecological health at high levels, but some diminishment might be detected.</t>
  </si>
  <si>
    <t xml:space="preserve">Flow regime is substantially altered by water management or regulation, but hydrologic components including magnitude, frequency, rate of change, volume and variability remain functionally intact. Peak flows still remain but at substantially diminished augmented levels.  Less commonly peak may be detrimentally augmented. Baseflows may be similarly affected.  Flow volumes may be subject to large unnatural shifts, but not so large as to preclude basic functioning. </t>
  </si>
  <si>
    <t>Flow regime is severely impacted by water management or regulation and does not support desired system functioning. Peak flows may be reduced to the point that the river does not have the ability to effectively transport its sediment load. Periods of critically low flows may be frequent, with dry-ups occurring in formerly perennial reaches. Flow volumes may fluctuate rapidly and/or inconsistently.</t>
  </si>
  <si>
    <t>Flow regime is profoundly impacted by water management or regulation, rendering it incapable of supporting basic natural functioning and biotic communities. Continual, intensive, and/or extensive intervention is required to contend with flow alteration.</t>
  </si>
  <si>
    <r>
      <rPr>
        <b/>
        <sz val="16"/>
        <color rgb="FF212529"/>
        <rFont val="Trebuchet MS"/>
        <family val="2"/>
      </rPr>
      <t>Driver: Sediment Regime</t>
    </r>
    <r>
      <rPr>
        <sz val="10"/>
        <color rgb="FF212529"/>
        <rFont val="Trebuchet MS"/>
        <family val="2"/>
      </rPr>
      <t xml:space="preserve">
S</t>
    </r>
    <r>
      <rPr>
        <sz val="11"/>
        <color rgb="FF212529"/>
        <rFont val="Trebuchet MS"/>
        <family val="2"/>
      </rPr>
      <t>ediment regime considers the quantity, rate, and timing of sediment supplied to a reach from all sources and the corresponding ability of the channel to mobilize and transport that sediment. The sources of sediment to the reach include land erosion in the contributing watershed and channel erosion on reaches upstream. The production and transport of sediment within a stream network is a crucial determinant of channel form and dynamics. Functional characterizations of the sediment regime consider the amount and timing of sediment production, as well as patterns of sediment transport along the stream channel. Evaluation criteria may be based on the number and size of barriers to sediment transport and on the proportion of the watershed from which sediment transport is blocked or elevated above reference conditions. Deforestation, fires or dam construction can all alter the sediment regime. Like changes to flow regime, an altered sediment regime may cause a cascade of impacts to stream form and function. Increased sediment supply or decreased ability to transport sediment may lead to rapid channel aggradation and a corresponding degradation of habitat for fish and macroinvertebrates. Decreases in sediment supply or increases in sediment transport capacity can lead to armoring of the streambed and degraded spawning habitat for trout.</t>
    </r>
  </si>
  <si>
    <t>Sediment is conveyed into, through, and out of the reach in a manner that supports river health. Vital attributes of sediment regime, including supply, capacity and continuity, allow the performance of characteristic functions, including aggradation and/or degradation. Stressors along the channel and within the contributing area are trivial.</t>
  </si>
  <si>
    <t>Sediment regime experiences considerable impacts to sediment supply, capacity and/or continuity. Reach-scale impacts to the pattern and rate of erosion may include reaches with excess scour, bank erosion, or incision. Impediments to sediment transport are incomplete or infrequent and widely spaced. Hillslope processes may be somewhat altered across substantial portions of the contributing area, or include isolated areas with severe alteration. Transport capacity may be substantially diminished by peak flow declines, dams or other causes.</t>
  </si>
  <si>
    <t>Sediment supply, capacity and/or continuity are severely impacted. Sediment regime may be severely disrupted by stressors in the contributing area and/or along the assessment reach. Widespread bank erosion, recent head cuts, or artificially hardened channels may be common.  Transport capacity may be disrupted by severe peak flow reduction. Impediments to continuity may be fairly common such as multiple low head dams, or an inline reservoir. Alteration of sediment regime may be manifest in impacts to channel dynamics, geometry, planform instability, detrimental incision/aggradation, gullying, or significant bank losses.</t>
  </si>
  <si>
    <t>Impacts to sediment supply, capacity and/or continuity are profound. The cumulative effects of pervasive impacts to the channel and/or in the contributing area overwhelm the river's ability to move its sediment load, either through extreme elevation of supply, reduction of flow, multiple disruptions of continuity in close succession. Profound impacts to sediment regime leave the river unable to maintain channel geometry and planform stability, resulting in degradatory processes such as extreme incision/aggradation, gullying, or bank loss.</t>
  </si>
  <si>
    <r>
      <rPr>
        <b/>
        <sz val="16"/>
        <color rgb="FF212529"/>
        <rFont val="Trebuchet MS"/>
        <family val="2"/>
      </rPr>
      <t>Driver: Water Quality</t>
    </r>
    <r>
      <rPr>
        <sz val="10"/>
        <color rgb="FF212529"/>
        <rFont val="Trebuchet MS"/>
        <family val="2"/>
      </rPr>
      <t xml:space="preserve">
</t>
    </r>
    <r>
      <rPr>
        <sz val="11"/>
        <color rgb="FF212529"/>
        <rFont val="Trebuchet MS"/>
        <family val="2"/>
      </rPr>
      <t xml:space="preserve">Water quality includes the chemical and physical characteristics of the water column. Numerous categories of water quality parameters exist. The most common in river health assessment include metals, nutrients, and physical parameters like pH, dissolved oxygen and water temperature. Water quality in a reach of river is influenced by a combination of upstream land and water uses, natural geological weathering, and biogeochemical processing within the water column or streambed. Water quality primary influences the river's ability to support biota including flora and fauna, including humans. Water quality can be impacted through the introduction of excess nutrients and metals from land uses such as agriculture or mining, industry, and residential development. Temperature can be elevated by forest clearing and water management. Water quality impacts in the river system are generally marked by shifts, declines, or sharp increases in the abundance and/or composition of aquatic biota. </t>
    </r>
  </si>
  <si>
    <t>The processes of recruitment, storage and/or transport of woody material are severely impacted. Woody material in the channel and along the floodplain is likely absent or trival and bank armoring may be pervasive. Substantial and/or frequent human-caused impediments to wood transport may be occurring.</t>
  </si>
  <si>
    <r>
      <rPr>
        <b/>
        <sz val="16"/>
        <color rgb="FF212529"/>
        <rFont val="Trebuchet MS"/>
        <family val="2"/>
      </rPr>
      <t>Driver: Wood Regime</t>
    </r>
    <r>
      <rPr>
        <sz val="10"/>
        <color rgb="FF212529"/>
        <rFont val="Trebuchet MS"/>
        <family val="2"/>
      </rPr>
      <t xml:space="preserve">
</t>
    </r>
    <r>
      <rPr>
        <sz val="11"/>
        <color rgb="FF212529"/>
        <rFont val="Trebuchet MS"/>
        <family val="2"/>
      </rPr>
      <t xml:space="preserve">Wood regime parallels the flow and sediment regimes in its focus, but it considers a particular organic material called large woody material (LWM); that is whole trees, trunks, and substantial branches. The wood regime encompasses the processes of wood recruitment (how wood enters the river), transport (how it moves within the river corridor), and storage (where it accumulates). The wood regime is an important driver of river health that influences channel morphology, habitat diversity, and nutrient cycling, amongst other things. Wood regime is most commonly disrupted by the clearing of woody vegetation, but LWM is commonly removed from the stream by active intervention when interacts with infrastructure, or as part of floodplain management practices in urban areas or in ranch management. Alteration of the wood regime tends to result in a degradation of aquatic habitat diversity and quality, and an overall simplification of the river. </t>
    </r>
  </si>
  <si>
    <t>The processes of recruitment, storage, and transport of woody material to and within the reach are characteristic of the contributing area and stream type. No significant stressors are present. Characteristics amounts of wood in the channel and on the floodplain create diverse bed forms and topography.</t>
  </si>
  <si>
    <t>The processes of recruitment, storage, and/or transport of woody material in the reach are mildly impacted. Stressors are present, but their combined effects are mild. Large wood is present at nearly expected levels in the channel and on the floodplain and stressors such as forest clearing and bank armoring are minimal.</t>
  </si>
  <si>
    <r>
      <rPr>
        <b/>
        <sz val="16"/>
        <color rgb="FF212529"/>
        <rFont val="Trebuchet MS"/>
        <family val="2"/>
      </rPr>
      <t>Driver: Riparian Habitat</t>
    </r>
    <r>
      <rPr>
        <sz val="10"/>
        <color rgb="FF212529"/>
        <rFont val="Trebuchet MS"/>
        <family val="2"/>
      </rPr>
      <t xml:space="preserve">
R</t>
    </r>
    <r>
      <rPr>
        <sz val="11"/>
        <color rgb="FF212529"/>
        <rFont val="Trebuchet MS"/>
        <family val="2"/>
      </rPr>
      <t>iparian habitat is the terrestrial zone adjacent to the river channel that is influenced by the river. This zone is mesic (moist) relative to the surrounding uplands, supporting correspondingly lush and complex vegetation. Disturbance caused by floodwaters heightens this complexity by removing vegatation and sculpting the floodplain. The highly variable floodplain surface generates a diversity of moisture regimes, further elevating habitat complexity. Riparian habitat is foundational of river health and it is indispensable to wildlife and birds--roughly 80% of Colorado's species are dependent on riparian areas.  The complex, robust vegetation is a key control on system hydraulics, as well as soil and bank stability. The overhanging canopy offers shade to the river channel, which helps to regulate water temperature. Leaf litter from vegetation serves as a vital food source for aquatic macroinvertebrates and wildlife. Riparian habitat plays a foundational role in the wood regime, being both a primary supply of woody material as well as an important storage location. Riparian habitat is most commonly impacted by the direct impacts of land use change, including clearing for any reason, and the myriad types of development that occur on floodplains. Riparian habitats are also affected by indirectly by alterations of flow regime and delerious changes in channel morphology arising from any number of potential stressors.</t>
    </r>
  </si>
  <si>
    <t>Riparian habitat conditions are natural and appropriate for a well-functioning river. Vegetation is self-sustaining and species composition, structure and complexity are characteristic of they habitat type. The river is well-connected to its floodplain, supporting the full extent of riparian habitat. When unconfined, floodplain morphology is heterogenous with abundant alluvial features and varied landforms. Wildlife can move unimpeded throughout.</t>
  </si>
  <si>
    <t xml:space="preserve">Riparian habitat resembles native conditions but with minor detectable alterations, such as limited clearing of woody vegetation. Vegetation species composition, structure and complexity are characteristic and self-sustaining with minimal, but detectable, homogenization or land use change. Native species predominate, although minor presence of problematic species may occur. Minor loss of floodplain connection may have occurred through flow depletions, entrenchment or suppression of beaver. Floodplain morphology is largely intact and maintained by frequent flooding, but some leveling or alteration may be present. The movement of wildlife throughout the riparian habitat is little impeded although fences, minor roads or cleared areas may exist. </t>
  </si>
  <si>
    <t>Riparian habitat is substantially degraded with a depression of characteristic, native species, structure, complexity, and/or homogenization. Loss of active floodplain and riparian habitat may be widespread secondary to channel impacts, flood controls, flow depletion or land use change, but a functional habitat corridor still exists. Land use change may have substantially altered surface morphology and created barriers to animal movement. Still safe movement corridors through intact habitat exist even if minimized.</t>
  </si>
  <si>
    <t>Riparian habitat is severely degraded with widespread and/or intermittently complete loss of the primary habitat characteristics. Remaining habitat may lack characteristic species, structural complexity, and/or homogenization may be severe such as in the case of a hayfield.  The floodplain is comonly only inundated under very large events. Loss of characteristic floodplain morphology usually is often widespread. Movement within habitat patches is typically impeded and movement amongst them is often precluded or involving a high risk of mortality.</t>
  </si>
  <si>
    <r>
      <rPr>
        <b/>
        <sz val="16"/>
        <color theme="1"/>
        <rFont val="Trebuchet MS"/>
        <family val="2"/>
      </rPr>
      <t>Driver: Channel Dynamics</t>
    </r>
    <r>
      <rPr>
        <sz val="10"/>
        <color theme="1"/>
        <rFont val="Trebuchet MS"/>
        <family val="2"/>
      </rPr>
      <t xml:space="preserve">
</t>
    </r>
    <r>
      <rPr>
        <sz val="11"/>
        <color theme="1"/>
        <rFont val="Trebuchet MS"/>
        <family val="2"/>
      </rPr>
      <t>Interactions between the flow regime, floodplain structure, and riparian vegetation drive dynamic changes to the structure of river's channel and bed. Channel dynamics encompass processes like lateral migration, bar formation, avulsion, and riffle-crest migration. These processes, in turn, exert significant influence on aquatic and riparian habitat availability and quality. Lateral channel migration shapes floodplains, creating diverse floodplain topography and complex riparian habitats. Point bar formation is a dominant control on rates of tree recruitment in many parts of the state. Channel avulsion, while sometimes a hazard, is a natural process that rapidly evolves floodplain surfaces. Avulsions can create new wetlands, side channels and sloughs, and redistribute sediment throughout a river corridor. Riffle-crest migration helps ensure the persistence of biologically-important pool-riffle sequences. These natural dynamic processes can be disrupted through human actions such as levee creation or bank armoring, which generally lead to simplification of channel morphology, reduced habitat diversity, and a progressive decline in overall river health and ecological function.</t>
    </r>
  </si>
  <si>
    <t>The ability of the channel(s) to adjust its form and configuration through processes including lateral channel migration, bar formation, riffle-crest migration and channel avulsion, are present. There are no imposed constraints on river planform or significant artificial changes in slope.  The channel(s) may migrate characteristically.</t>
  </si>
  <si>
    <t xml:space="preserve">The ability of the channel to adjust may be moderately to substantially altered, but the river remains dynamic, if generally somewhat constrained or intermittantly armored. Other stressors on channel adjustment such as in-channel structures may be widespread but of moderate severity, or more severe impacts may occur but are limited in extent. </t>
  </si>
  <si>
    <t>The channel retains its ability to adjust form and configuration with only minor diminishment. Lateral channel migration may be impeded by bank armor in isolated areas, the profile may be disrupted by widely spaced structures in the channel, or bar formation and riffle-crest migration may be mildly impeded by stressors such as flow or sediment regime disruption.</t>
  </si>
  <si>
    <t xml:space="preserve">Severe impacts to the channel dynamics exist. Impacts may result from floodplain detachment, long reaches of hardened banks, or planform straightening. Major gradient impacts and/or severe changes to bed slope may be present caused by stressors such as headcuts or channel-spanning structures. The channel(s) have very little ability to migrate in a characteristic fashion. </t>
  </si>
  <si>
    <r>
      <rPr>
        <b/>
        <sz val="16"/>
        <color rgb="FF212529"/>
        <rFont val="Trebuchet MS"/>
        <family val="2"/>
      </rPr>
      <t>Driver: Aquatic Habitat</t>
    </r>
    <r>
      <rPr>
        <sz val="10"/>
        <color rgb="FF212529"/>
        <rFont val="Trebuchet MS"/>
        <family val="2"/>
      </rPr>
      <t xml:space="preserve">
</t>
    </r>
    <r>
      <rPr>
        <sz val="11"/>
        <color rgb="FF212529"/>
        <rFont val="Trebuchet MS"/>
        <family val="2"/>
      </rPr>
      <t xml:space="preserve">The variety and spatial arrangement of different physical features within the river channel (e.g., pools, riffles, runs, glides, side channels, sloughs) mediates the availability of habitat niches. Different species and life stages require different hydraulic conditions (water depth, velocity, substrate, cover). Pools offer deep, slow water for resting, refuge from predators, and thermal refuge during temperature extremes. Riffles provide shallow, fast, oxygenated water over coarse substrate, ideal for many aquatic insects and fish spawning. Side channels and sloughs offer low-velocity refuge areas and nursery habitat for juvenile fish. Greater reach-scale complexity generally leads to higher biodiversity and resilience in the aquatic community--more habitat types are available to support diverse needs species and life stage needs. The composition of the streambed directly dictates the suitability of individual channel units (e.g., riffles) for various life stage activities like feeding and spawning. The permeability of the substrate is a critical control on the usability of the streambed by macroinvertebrates and on rates of biogeochemical transformations in the hyporheic zone. Finally, the bi-directional connectivity of habitat at one stream location to habitat at another location in the stream network is critical for fish migration in response to life stage cues or avoidance of stressors. It is also critical for allowing genetic exchange between disparate populations. Many alterations to the channel, land use changes and water management can negatively affect aquatic habitat. Simplification of channel form, bank grading and armoring and removal of large wood all affect coarse-scale habitat. Elevation of sediment supply or loss of flushing flows can change bed composition, clogging interstial spaces in the streambed. Diversion structures, reservoirs, and hydrological dry-up points effectively block movement and migration of aquatic organisms, isolating populations and making them more vulnerable to stressors and perturbations. </t>
    </r>
    <r>
      <rPr>
        <sz val="10"/>
        <color rgb="FF212529"/>
        <rFont val="Trebuchet MS"/>
        <family val="2"/>
      </rPr>
      <t xml:space="preserve">             </t>
    </r>
  </si>
  <si>
    <t>Aquatic Habitat is wholly intact. Reach-scale structural heterogeneity and bed composition are characteristic of the stream type. Depth and velocity profiles create ideal aquatic habitat.  Bed forms are appropriately diverse given the stream type and on small streams beaver work freely. Coarse-bed substrate is clean on the surface and interstitial spaces are open. Algae exists but is limited.</t>
  </si>
  <si>
    <t>Aquatic Habitat is altered so that there are mild increased or decreased frequencies of certain depths or velocities at some flows. Stressors are present but their effects are mild. Reach-scale physical structure is present to a high degree including bed-form diversity near expected levels for the stream type. Bed composition is generally appropriate for the stream type, with coarse-bed streams with having only minor interstitial in-filling. Fine-bed streams have a particle size distribution with minimal departure from what is characteristic for the stream type.  Algae cover may be detectably elevated, but only minimally. On small streams, beaver can work with only minor constraint.</t>
  </si>
  <si>
    <t xml:space="preserve">Aquatic Habitat is substantially degraded resulting in increases or decreases in the frequency of certain depths or velocities at most flow stages, deleterious alteration of coarse-scale structure and/or degradation of fine-scaled habitat. Commonly banks will lack structure and may have stretches with artificial structure or revetment. Fine-scale structural diversity and habitat quality may be substantially degraded but still basically viable. Embeddedness is often elevated and excess fine sediment may be abundant, but clear interstitial spaces still provide viable habitat. Algae may persist in riffles, and have substantially elevated cover elsewhere. On small stream reaches, beaver may be present but their activity curtailed. </t>
  </si>
  <si>
    <t xml:space="preserve">Aquatic Habitat is severely degraded. The reach typically lacks complexity. Velocity or depth may be unnaturally homogenous and habitat conditions support few native organisms. Banks are frequently graded or hardened for much of the reach. Bed composition is usually severely degraded with structural diversity broadly lacking. Gravel- or cobble-bed streams may show increased embeddedness, whereas reaches below dams may lack fine sediment. Algae may cover large portions of the substrate.  </t>
  </si>
  <si>
    <t>Aquatic Habitat has been rendered inhospitable to most native organisms. Velocity and depth may be wholly uniform throughout the reach, with structural diversity completely lacking in the reach. A lined or wholly-graded, trapezoidal channel would fall in this category. Fine-scale habitat in the streambed is expected to be profoundly degraded and homogenously unviable to native organisms. Examples include gravel or cobble-bed streams that are aggrading with fine material, alluvial streams unnaturally scoured to bedrock, or grouted or hardened artificial streambeds.</t>
  </si>
  <si>
    <r>
      <rPr>
        <b/>
        <sz val="16"/>
        <color rgb="FF212529"/>
        <rFont val="Trebuchet MS"/>
        <family val="2"/>
      </rPr>
      <t>Driver: Aquatic Food Web</t>
    </r>
    <r>
      <rPr>
        <sz val="10"/>
        <color rgb="FF212529"/>
        <rFont val="Trebuchet MS"/>
        <family val="2"/>
      </rPr>
      <t xml:space="preserve">
</t>
    </r>
    <r>
      <rPr>
        <sz val="11"/>
        <color rgb="FF212529"/>
        <rFont val="Trebuchet MS"/>
        <family val="2"/>
      </rPr>
      <t>Aquatic food web considers trophic linkages between primary producers, macroinvertebrates, fish, and other organisms inhabiting aquatic ecosystems. Each node in the food web depends on other connected nodes to create an appropriately stabile, self-perpetuating population structure. Rivers with rich food webs are naturally more resilient to natural and human disturbances. The biotic makeup of a stream is dependent on all other stream health Drivers. Activities that impair processes at the watershed, reach, or channel scales can be expected to impact food webs. For example, impacts to riparian vegetation or disruptions in longitudinal connectivity can deprive macroinvertebrate communities of necessary food resources. Elevated nutrient levels can result in the disruption of macroinvertebrate community structures. Fish stocking of non-native sport fish or introcution of invasive fish, mollusks, and other aquatic biota can dramatic and long-term impacts on aquatic food web.</t>
    </r>
  </si>
  <si>
    <t xml:space="preserve">Aquatic food webs are severely degraded, having fundamentally disrupted structure and function and trophic interactions. Aquatic life conditions likely exceed regulatory standards of use attainment and impairment (CDPHE 2017). </t>
  </si>
  <si>
    <t xml:space="preserve">Aquatic food webs are profoundly disrupted. Macroinvertebrate and fish communities may be wholly absent or only scantly present. Aquatic life conditions exceed regulatory standards of use attainment and impairment (CDPHE 2017). </t>
  </si>
  <si>
    <r>
      <rPr>
        <b/>
        <sz val="16"/>
        <color rgb="FF212529"/>
        <rFont val="Trebuchet MS"/>
        <family val="2"/>
      </rPr>
      <t>Driver: Flow Regime
Component: Peak Flow</t>
    </r>
    <r>
      <rPr>
        <sz val="11"/>
        <color rgb="FF212529"/>
        <rFont val="Trebuchet MS"/>
        <family val="2"/>
      </rPr>
      <t xml:space="preserve">
Peak Flow evaluates the period or periods of greatest discharge, considering the magnitude, duration and timing of those flows. Peak flows are generated by processes that deliver large volumes of water to the channel network rapidly. Common mechanisms include rapid snowmelt, intense or prolonged rainfall, or a combination thereof. In Colorado, the dominant mechanism for peak flows in many river systems is spring snowmelt, resulting in a predictable seasonal pulse. However, intense summer thunderstorms can generate flash floods, especially in smaller or arid catchments. Rain-on-snow events can cause significant winter or spring flooding in some areas. The specific characteristics of peak flows are modulated by catchment properties such as size, shape, geology, topography, soil type, and vegetation cover, which influence runoff generation and routing. Key characteristics of peak flow include its magnitude, duration, and seasonal timing.</t>
    </r>
  </si>
  <si>
    <t>Peak flow has a characteristic seasonal pattern but peaks are mildly attenuated or augmented. There is minimal departure from natural peak flow magnitude, frequency and/or duration and most functions are carried out at or near optimal levels. Peak flows support dependent stream health variables but at mildly decreased levels.</t>
  </si>
  <si>
    <r>
      <rPr>
        <b/>
        <sz val="16"/>
        <color rgb="FF212529"/>
        <rFont val="Trebuchet MS"/>
        <family val="2"/>
      </rPr>
      <t>Component: Base Flow</t>
    </r>
    <r>
      <rPr>
        <sz val="11"/>
        <color rgb="FF212529"/>
        <rFont val="Trebuchet MS"/>
        <family val="2"/>
      </rPr>
      <t xml:space="preserve">
Baseflow is the low-water or dry season flow regime. Baseflows begin during the late summer and persist through the winter months. While groundwater is the main source of baseflows in the river in most settings, contributions can also come from shallow subsurface flow or, in regulated systems, from augmented releases from reservoirs or groundwater return flows from irrigation. Key characteristics of baseflow include its magnitude, duration, and seasonal timing.</t>
    </r>
  </si>
  <si>
    <t>Baseflows are essentially intact and display a characteristic low-flow pattern. Flow depletions may occur but they are minor.</t>
  </si>
  <si>
    <t>Net change in total volume from augmentations and depletions is substantial, and diverions, groundwater pumping and/or other water management are present. Flow volume still supports basic stream functioning.</t>
  </si>
  <si>
    <t>The total flow of water in the stream is severly impacted. Diverions, groundwater pumping and/or other water management are extreme enough to impair the stream's ability to perform multiple functions, stress aquatic organism and riparian vegetation.</t>
  </si>
  <si>
    <r>
      <rPr>
        <b/>
        <sz val="16"/>
        <color theme="1"/>
        <rFont val="Trebuchet MS"/>
        <family val="2"/>
      </rPr>
      <t xml:space="preserve">Driver: Sediment Regime
Component: Watershed Sediment Supply
</t>
    </r>
    <r>
      <rPr>
        <sz val="11"/>
        <color theme="1"/>
        <rFont val="Trebuchet MS"/>
        <family val="2"/>
      </rPr>
      <t>Watershed Sediment Supply is the contribution of valley-side material to the channel. This supply is greatest in the upper watershed region where hillslope processes dominate the steep landscape. In healthy watershed areas, the rate at which sediment is supplied to the river is matched by the river’s capacity to transport that sediment (although there can be natural accumulation or incision zones and acute inputs from debris flows and other mass wasting events periodically cause temporary imbalances).</t>
    </r>
  </si>
  <si>
    <t>The amount and rate of sediment production from land erosion is relatively unaffected by human land use. There are no significant stressors.</t>
  </si>
  <si>
    <t>Stressors are present but rates of surface erosion and mass erosion events appear to be near natural. Examples include watersheds with low road or development density or grazing practices that do not deplete vegetation cover. There is little or no visible discharge of sediment or evidence of sediment deposition from outfalls. Wildfire-affected watersheds will be mostly recovered with the supply almost back to normal.</t>
  </si>
  <si>
    <t>Land uses in the watershed are causing substantial changes to the amount of land erosion.  Examples include overgrazed slopes with areas of bare ground, high density of unimproved roads, or evidence of human-caused mass erosion. Visible discharge of sediment or evidence of sediment deposition from outfalls may be present but impact most impacts are only moderate. The watershed may be in the midst of recovering from large-scale fire resulting in a somewhat elevated supply of sediment within the watershed.</t>
  </si>
  <si>
    <t>Land erosion caused by human activity or land use is severe. Examples include widespread overgrazed or clear-cut slopes, erosion associated with roads adjacent to the stream, or evidence of recent human-caused mass erosion. Visible discharge of sediment or evidence of sediment deposition from outfalls indicates unprotected exposed soil in the contributing watershed. The watershed may be in the early phase of wildfire recovery with the sediment supply highly elevated in the burn scar.</t>
  </si>
  <si>
    <t>Land uses in the watershed are causing an overwhelming amount of sediment from land erosion. Examples include widespread loss of ground cover on adjacent slopes with rill or gully formation or very large or frequent human-caused mass erosion.  Visible discharge of sediment or evidence of sediment deposition from outfalls indicates a significant proportion of unprotected exposed soil in the contributing watershed. The watershed may be in the acute phase of large-scale wildfire recovery causing a severely elevated sediment within the watershed.</t>
  </si>
  <si>
    <t>Sediment supply coming from tributaries and the main-stem river in the watershed are at natural levels. There are no significant stressors.</t>
  </si>
  <si>
    <r>
      <rPr>
        <b/>
        <sz val="16"/>
        <color theme="1"/>
        <rFont val="Trebuchet MS"/>
        <family val="2"/>
      </rPr>
      <t>Component: Localized Sediment Supply</t>
    </r>
    <r>
      <rPr>
        <sz val="11"/>
        <color theme="1"/>
        <rFont val="Trebuchet MS"/>
        <family val="2"/>
      </rPr>
      <t xml:space="preserve">
Localized supply of sediment has many of the same roles in river function as the watershed supply, but the supply comes from bank erosion, channel reshaping, and migration. As with Watershed Supply, ideally the localized supply is balanced by the river’s ability to move it. Natural sediment supply through channel erosion can vary greatly depending on a variety of interrelated factors including position in the watershed, channel gradient, and dominant bed and bank material.</t>
    </r>
  </si>
  <si>
    <t>Sediment supply from accelerated bank erosion in tributaries and main-stem rivers may be  severely elevated. Human-induced channel erosion is commonly a major source of sediment to the reach. Adjacent contributing reaches are generally incised and some of the contributing tributaries are unstable gullies. Bank armor may be widespread in the reach and limiting sediment supply to the watershed.</t>
  </si>
  <si>
    <t xml:space="preserve">Human-induced channel erosion may be an overwhelming source of sediment to the reach.  Stream and river reaches are characteristically unstable and many of the contributing tributaries are unstable incised channels or eroding gullies. Bank armor may be ubiquitous, limiting the supply of sediment and causing increased channel instability downstream.  </t>
  </si>
  <si>
    <t xml:space="preserve">The amount of sediment delivered to, and transported through, the reach is at natural levels. Impediments to sediment continuity and transport are trivial if they exist.  </t>
  </si>
  <si>
    <t>Impediments to continuity and transport mildly impact sediment movement to the reach from the watershed and through it. Examples include small dams higher on the main stem or major dams on tributaries.</t>
  </si>
  <si>
    <t>There are moderate to substantial impediments to sediment continuity and transport in the watershed, but these impediments either pass a portion of sediment or they are remote enough from the reach that contributions from the contributing area have allowed partial recovery of the sediment regime. Reaches far below major dams are an example.</t>
  </si>
  <si>
    <t>Major impediments to sediment delivery trap most or all incoming sediment, supplying the downstream reach with clear-water discharge. Examples include tail waters directly below major dams.</t>
  </si>
  <si>
    <r>
      <rPr>
        <b/>
        <sz val="16"/>
        <color rgb="FF212529"/>
        <rFont val="Trebuchet MS"/>
        <family val="2"/>
      </rPr>
      <t>Driver: Water Quality
Component: Nutrients</t>
    </r>
    <r>
      <rPr>
        <sz val="11"/>
        <color rgb="FF212529"/>
        <rFont val="Trebuchet MS"/>
        <family val="2"/>
      </rPr>
      <t xml:space="preserve">
This component mainly considers the loading of Nitrogen (N) and Phosphorus (P). Both N and P are essential nutrients required for the growth of primary producers — algae and aquatic plants — which form the base of most aquatic food webs. These nutrients occur naturally in various dissolved inorganic forms  and organic forms, with natural concentrations influenced by watershed geology, soils, vegetation, and atmospheric inputs.
</t>
    </r>
  </si>
  <si>
    <t>Nutrient levels are within the range of natural variability, natural aquatic biota are minimally impaired, and regulatory standards not exceeded.</t>
  </si>
  <si>
    <t>Nutrient levels are altered to a degree that they significantly affect natural aquatic biota and/or regulatory standards are occasionally exceeded. CDPHE-designated M&amp;E reaches fall in this category.</t>
  </si>
  <si>
    <t>Substantial stressors are present that degrade the physical conditions to the point of causing stress to aquatic biota and/or regulatory standards are occasionally exceeded. Reach may be a CDPHE-designated M&amp;E reach.</t>
  </si>
  <si>
    <t>Nutrient levels are altered to a degree that is known to affect natural aquatic biota and/or regulatory standards are frequently exceeded. CDPHE-designated 303(d) listed reaches fall in this category.</t>
  </si>
  <si>
    <t>Stressors alter physical conditions to a degree that is known to affect natural aquatic biota and/or regulatory standards are frequently exceeded. Reach may be a CDPHE-designated M&amp;E or 303(d) listed reach.</t>
  </si>
  <si>
    <t>Physical conditions are profoundly degraded and aquatic habitat is unsuitable for native species and most aquatic biota. Regulatory standards are chronically exceeded.</t>
  </si>
  <si>
    <t>Substantial stressors are present that elevate metal concentrations to the point of causing stress to aquatic biota and/or regulatory standards are occasionally exceeded. Reach may be a CDPHE-designated M&amp;E reach.</t>
  </si>
  <si>
    <t>Stressors elevate metal concentrations to a degree that is known to affect natural aquatic biota and/or regulatory standards are frequently exceeded. Reach may be a CDPHE-designated M&amp;E or 303(d) listed reach.</t>
  </si>
  <si>
    <r>
      <rPr>
        <b/>
        <sz val="16"/>
        <color rgb="FF212529"/>
        <rFont val="Trebuchet MS"/>
        <family val="2"/>
      </rPr>
      <t>Driver: Wood Regime
Component: Wood Storage and Transport</t>
    </r>
    <r>
      <rPr>
        <sz val="11"/>
        <color rgb="FF212529"/>
        <rFont val="Trebuchet MS"/>
        <family val="2"/>
      </rPr>
      <t xml:space="preserve">
The wood storage refers to the quantity, spatial arrangement, and persistence (residence time) of large woody material (LWM) within a river reach. Wood can be stored as individual logs or large, complex jams. Wood becomes stored when a tree or part of one falls in the channel or on the active floodplain and the forces exerted by the flow, if present, are insufficient to move it or when it becomes physically lodged. Common storage locations include the channel bed, banks (often partially buried), mid-channel bars, islands, channel margins, and floodplain surfaces.</t>
    </r>
  </si>
  <si>
    <t>Wood recruitment is at natural levels for the river system. There are no significant stressors.</t>
  </si>
  <si>
    <t xml:space="preserve">Stressors are present but the recruitment of wood is only mildly affected. Examples include fetch areas with minor encroachment, minor, isolated bank aromoring, minimal forest clearing, or recovering forests.  </t>
  </si>
  <si>
    <t>Wood recruitment has been virtually extinguished. Examples include floodplain areas that are developed, converted from forest to meadow or banks that are completely armored.</t>
  </si>
  <si>
    <r>
      <rPr>
        <b/>
        <sz val="16"/>
        <color rgb="FF212529"/>
        <rFont val="Trebuchet MS"/>
        <family val="2"/>
      </rPr>
      <t>Component: Wood Recruitment</t>
    </r>
    <r>
      <rPr>
        <sz val="11"/>
        <color rgb="FF212529"/>
        <rFont val="Trebuchet MS"/>
        <family val="2"/>
      </rPr>
      <t xml:space="preserve">
Wood recruitment encompasses the processes by which new wood enters the river system; it can be thought of as the wood supply. Natural recruitment occurs through any mechanism that topples or breaks a tree, unbinding it from the Earth. Recruitment can be gradual and ongoing owing to senescence, disease, and incremental channel migration, or it can be episodic. Episodic events add large volumes of wood to the system over a short period. The most dramatic cause of episodic recuitment is a stand-replacing wildfire, but large floods and severe windstorms can drop trees across the riverscape, while mass wasting events such as landslides, debris flows, and avalanches bring wood into the system from adjacent slopes. Beavers, too, are notable contributers to wood recruitment in many systems through their dam-building and tree-felling activities. The relative importance of these different recruitment processes varies depending on the geomorphic setting (e.g., confined canyon vs. wide floodplain), the position within the watershed, and the regional disturbance regime.</t>
    </r>
  </si>
  <si>
    <t>Wood transport/storage is at natural levels for this river system. There are no significant stressors.</t>
  </si>
  <si>
    <t xml:space="preserve">Stressors are present but the transport/storage of wood is only mildly affected. This would include reaches with minor wood removal from the channel and/or floodplain.  </t>
  </si>
  <si>
    <t>Wood transport/storage is moderately to substantially limited. Stressors such as small diversions or grade control structures may be present are trapping wood at lower flows.  Wood may also be actively removed from the channel and floodplain around infrastructure.</t>
  </si>
  <si>
    <t xml:space="preserve">Wood transport/storage is severely limited. For example, on reaches with large diversions or grade control structures that are trapping wood during small and medium flows, or regular removal of wood removal from the channel and floodplain through most of the reach.   </t>
  </si>
  <si>
    <r>
      <rPr>
        <b/>
        <sz val="16"/>
        <color rgb="FF212529"/>
        <rFont val="Trebuchet MS"/>
        <family val="2"/>
      </rPr>
      <t>Driver: Riparian Habitat
Component: Riparian Vegetation</t>
    </r>
    <r>
      <rPr>
        <sz val="11"/>
        <color rgb="FF212529"/>
        <rFont val="Trebuchet MS"/>
        <family val="2"/>
      </rPr>
      <t xml:space="preserve">
Riparian vegetation is found within the zone influenced by the river. As such, the conditions are mesic (moist) relative to the surrounding upland and on the larger rivers, this connection also means that vegetation structure and composition will be dictated by disturbance. Healthy riparian vegeation is characterized by a high level of complexity, both vertical and horizontal. Herbaceous and shrub layers are  almost always present in riparian vegetation. A tree layer is generally present, but may be excluded in certain areas or regions, particularly the mountain headwaters. The vegetation within patches tends to be complex, but this characteristic is magnified by the interspersion of differing patch types. </t>
    </r>
  </si>
  <si>
    <t xml:space="preserve">The extent, structure, complexity, and species composition of the riparian vegetation resemble native conditions. Vegetation is self-sustaining with an absence or trivial presence of exotic or noxious species, without homogenization caused by aggressive native species (e.g., cattails), and with characteristic habitat patchiness, interspersion, and complexity. </t>
  </si>
  <si>
    <t xml:space="preserve">The extent, structure, complexity and species composition of the riparian vegetation still resemble native conditions but with mild detectable changes. Vegetation is self-sustaining, requiring little or no maintenance to preserve vegetation quality. Minor conversion of riparian habitat may have occurred. Noxious species may be present but at very low densities that do not threaten functioning. Desirable native species predominate but minor invasion by aggressive native species (e.g., cattails) may be present. Vegetation maintains a high degree of complexity, but some minor homogenization or species shifts may be present, caused by land use or water management. </t>
  </si>
  <si>
    <t xml:space="preserve">Substantial changes in the character of the vegetation are evident, including alteration of layer coverage, structural complexity and species composition, but the habitat retains basic natural characteristics. Coversion of riparian habitat to other uses may be common.  Populations of noxious species may occur, and a larger proportion of species are exotic or aggressive native species (e.g., cattails, reed canary grass, smooth brome). Loss of vertical structure may commonly be widespread. Shifts towards a community composition more tolerant of dry conditions is typical. </t>
  </si>
  <si>
    <t xml:space="preserve">The vegetation structure, complexity and species composition have been severely impacted.  Little riparian vegeation may exist, with the remining patches in poor condition holding noxious weeds commonly  with a preponderance of exotic species. Aggressive native species (e.g., cattails) or exotics (e.g., tamarisk) may wholly dominate the vegetation, substantially reducing vertical and horizontal vegetation complexity. Vegetation cover is frequently low, and bare ground common, or low-intensity cultivated (e.g., hay production).  Complete or nearly compete clearing of woody vegetation is very common. </t>
  </si>
  <si>
    <t>The vegetation layer has been completely removed or altered to the extent that it is no longer comparable to the natural structure, diversity, and composition (e.g., row crops).</t>
  </si>
  <si>
    <r>
      <rPr>
        <b/>
        <sz val="16"/>
        <color rgb="FF212529"/>
        <rFont val="Trebuchet MS"/>
        <family val="2"/>
      </rPr>
      <t>Component: Floodplain Connection</t>
    </r>
    <r>
      <rPr>
        <sz val="11"/>
        <color rgb="FF212529"/>
        <rFont val="Trebuchet MS"/>
        <family val="2"/>
      </rPr>
      <t xml:space="preserve">
This component evaluates the ability of water to leave the channel and access the naturally active floodplain. The naturally active floodplain is the land area that establishes surface water connection with the channel about every five or ten years. In the absence of other information, 100 meters from either bank excepting areas that are obviously not riparian such as high relict terraces or canyon sides, maybe provide  a reasonable representation of the naturally active floodplain. </t>
    </r>
  </si>
  <si>
    <t>The active floodplain is connected in a characteristic manner for the stream type. The active floodplain is intact or very nearly so, and well connected to the river, displaying a characteristic mosaic of soil moisture and flooding regimes. Stressors are absent or trivial.</t>
  </si>
  <si>
    <t>The active floodplain is well connected to the channel, but there is minor diminishment in the extent, duration and/or frequency of floodplain activation typically caused by impacts to flow, floodplain morphology or channel form. Soil moisture and flooding still resemble natural conditions but with mild alteration (usually drying). Disturbance-mediated functions proceed with only minor diminishment. On smaller streams, minor management of beaver may occur.</t>
  </si>
  <si>
    <t>Very little active floodplain remains or it is only inundated during extreme events. Few functions of the floodplain are still performed, and habitat conditions are in a general state of degradation. On smaller streams, beaver suppression may be severe because of management or clearing of woody vegetation.</t>
  </si>
  <si>
    <t>The active floodplain still remains somewhat intact and connected to the river, but it has been substantially narrowed and/or disconnected from flood flows. Soil moisture, flooding and disturbance mediated functions are strongly diminished throughout much of the reach, but hydrologic characteristics still support basic riparian conditions. The extent, duration and/or frequency of floodplain activation has been diminished typically by impacts to flow, floodplain morphology or channel form. On smaller streams, active management of beaver may occur.</t>
  </si>
  <si>
    <t>Most of the assessed riparian zone has intact riparian habitat. Barriers impeding wildlife movement within the assessment reach and to habitat in adjacent reaches are permeable and passed by most organisms with little increased risk. More significant barriers could affect movement to or from a small amount of habitat within the riparian zone.</t>
  </si>
  <si>
    <t>A substantial amount of riparian habitat has been lost and/or impediments to movement through it exist. Barriers in the riparian zone, including clearing and development, moderately to substantially retard the ability of many species to move within the assessment reach or to pass between it and riparian habitat in adjacent reaches. Passage of species through the riparian zone is still possible, but it may be slowed, difficult, or include additional risk of mortality. More significant barriers could affect movement to moderate amounts of habitat.</t>
  </si>
  <si>
    <t>Little of the assessed riparian zone is functional riparian habitat and/or severe impediments to movement exist within it. Large breaks in the riparian corridor are typically common.  Travel by those animals which are able to negotiate the barriers is strongly restricted and may include a high chance of mortality.</t>
  </si>
  <si>
    <t>Planform shape and the ability to adjust it is characteristic for a river of the flow/sediment regime and landscape position. Minor stressors are present, but have minimal effect on the river planform and its adjustment through time. The reaches may have isolated floodplain encroachment, bank armoring, or minor woody vegetation removal.</t>
  </si>
  <si>
    <t>There are moderate to substantial impacts and localized, artificial constraints on river planform adjustment through time. Impacts are commonly from floodplain encroachment or bank hardening. In unconfined headwater reaches, substantial woody vegetation clearing may be occurring causing planform instabilities.</t>
  </si>
  <si>
    <t>Profound changes to the planform are evident and the channel has no practical ability to adjust or planform shape is wildly unstable. Examples include aggressive channelization and entrenchment, and pervasive bank armoring. In unconfined headwater reaches, woody vegetation may be wholly absent and stressors such as flow augmentation cause uncontrolled planform instabilities.</t>
  </si>
  <si>
    <t xml:space="preserve">Water surface slope and bed profile variation are generally appropriate for a well-functioning river but mild stressors impact them in places. A small headcut caused by a structure, isolated aggradation zones attributed to flow regulation or a low grade control structure could be present, for example.   </t>
  </si>
  <si>
    <t>Alterations of bed profile and/or the water surface slope have been moderately to substantially impacted by cross-channel structures, headcutting, aggradation caused by flow regulation or other factors. Examples may include reaches with small grade control structures (decreased slope) or reaches that have been straightened to varying degrees (increased slope).</t>
  </si>
  <si>
    <r>
      <rPr>
        <b/>
        <sz val="16"/>
        <color rgb="FF212529"/>
        <rFont val="Trebuchet MS"/>
        <family val="2"/>
      </rPr>
      <t>Driver: Channel Dynamics
Component: Planform Dynamics</t>
    </r>
    <r>
      <rPr>
        <sz val="11"/>
        <color rgb="FF212529"/>
        <rFont val="Trebuchet MS"/>
        <family val="2"/>
      </rPr>
      <t xml:space="preserve">
Channel Dynamics includes assessment of the an alluvial river reach's ability to shift across its floodplain over time. It is primarily observed as meandering and wandering river patterns driven by erosion on the outer banks of bends and concurrent deposition on the inner banks, but avulsion and other rapid changes are also evaluated in the component.</t>
    </r>
  </si>
  <si>
    <r>
      <rPr>
        <b/>
        <sz val="16"/>
        <color rgb="FF212529"/>
        <rFont val="Trebuchet MS"/>
        <family val="2"/>
      </rPr>
      <t xml:space="preserve">Driver: Aquatic Habitat
Component: Reach Complexity
</t>
    </r>
    <r>
      <rPr>
        <sz val="11"/>
        <color rgb="FF212529"/>
        <rFont val="Trebuchet MS"/>
        <family val="2"/>
      </rPr>
      <t>The Reach Complexity Component focuses on physical habitats used by aquatic organisms the size of adult fish and amphibians. It is based on the diversity and distribution of water depth, velocity, and physical structure and cover. Examples of features considered are presence of undercut banks, depth and frequency of pools, riffles, and glides, and coarse-wood accumulations.</t>
    </r>
  </si>
  <si>
    <t xml:space="preserve">Coarse-scale aquatic habitat is abundant and diverse, but mildly affected by stressors such as  minor wood removal, supply shortage, or isolated bank armor. On small stream reaches, beaver may be mildly restricted in activity.  </t>
  </si>
  <si>
    <t>Most typical velocity-depth combinations are present, but the distribution of features may be skewed such as when there is an increase in pool/run habitat or lack of off-channel habitat. Large wood may be actively removed but a continuous supply intermittently adds complexity, or in-channel wood is left in place, but the supply is limited.  Bank structure may be simplified. On small stream reaches, beaver may be present but their activity curtailed.</t>
  </si>
  <si>
    <t>Aquatic habitat has been severely impacted by multiple stressors. Most typical velocity-depth combinations or characteristic habitat elements are likely absent, making the reach uncharacteristically homogenous. Examples include reaches lacking wood with uniform flow depths and velocities, with graded or heavily armored banks, or with features that are frequently limited by inundation or low flow.</t>
  </si>
  <si>
    <t>The reach is virtually homogeneous and structural diversity is nearly eliminated.  Channel may be completely static and armored. Wood may be virtually absent. Habitat supports only rudimentary aquatic biota. Examples include reaches with severely homogenized physical characteristics such as unnatural plane-bed morphology consisting of uniform run or glide habitat.</t>
  </si>
  <si>
    <r>
      <rPr>
        <b/>
        <sz val="16"/>
        <color theme="1"/>
        <rFont val="Trebuchet MS"/>
        <family val="2"/>
      </rPr>
      <t>Component: Streambed Composition</t>
    </r>
    <r>
      <rPr>
        <sz val="11"/>
        <color theme="1"/>
        <rFont val="Trebuchet MS"/>
        <family val="2"/>
      </rPr>
      <t xml:space="preserve">
The Streambed Composition Component rates impairment of the physical habitat used by aquatic organisms the size of macroinvertebrates or fish larvae. The condition of this component is generally related to the availability of interstitial space within the riverbed substrate, which is observed as how deeply coarse bed material are embedded in fine sediment, armoring, and presence of algae.</t>
    </r>
  </si>
  <si>
    <t>Streambed material is clean on the surface and interstitial spaces are open, or the particle-size distribution is appropriate for the stream. Algae exists but cover is limited. Stressors are negligible.</t>
  </si>
  <si>
    <t>Interstitial space in riffles and other high-energy zones is open but showing some evidence of degradation. Stressors, such as point- and non-point sources of fine sediment are present but the combined effects are minimal. Algae may be somewhat elevated or bed-composition altered in small isolated locations.</t>
  </si>
  <si>
    <t>Fine sediment/algae cover on the streambed is substantially elevated. Patches of armoring, heightend embeddedness, or algae persisting in riffles may be common. Known stressors such as elevated sources of fines or flow declines are prevalent in the watershed, nevertheless aquatic habitat remains basically viable.</t>
  </si>
  <si>
    <t>The streambed material in the reach is characterized by bimodal materials distribution, there is increased embeddedness, and commonly a presence of excessive algae. Little fine-scale habitat remains. In fine-bedded systems, artifical fill may comprise the bottom.</t>
  </si>
  <si>
    <t>Stream bed habitat has been virtually extinguished. The streambed may be completely static, variously armored conditions, grouted substrate, or concrete. Substrate maybe choked with fine sediment and/or algae or is otherwise inhospitable to aquatic insects.</t>
  </si>
  <si>
    <t>Aquatic barriers are permeable and/or impermeable barriers are distant or on tributaries and have only minor impact on aquatic habitat conditions within the reach. Mild loss of side channel and/or backwater area access may negatively affect spawning or off-channel habitat for herps and other depended species.</t>
  </si>
  <si>
    <t>Free movement of aquatic organisms is substantially impeded. Barriers could be impermeable at certain flow levels, or wholly impermeable barriers could isolate the reach but at such a distance to support viable aquatic communities. May be moderate to substantial loss of side channel and/or backwater area that negatively affects spawning or off-channel habitat for herps and other depended species.</t>
  </si>
  <si>
    <t>The reach is effectively isolated. Wholly impassible barriers are closely spaced creating habitat continuity with insufficient length to support an aquatic ecosystem. Loss of side channel and backwaters may be complete.</t>
  </si>
  <si>
    <t>Aquatic barriers exist that preclude movement into or out of the reach except under remarkable conditions or wholly impermeable barriers create a reach barely long enough to support a viable aquatic ecosystem. Loss of side channel and/or backwater area access may be severe.</t>
  </si>
  <si>
    <r>
      <rPr>
        <b/>
        <sz val="16"/>
        <color rgb="FF212529"/>
        <rFont val="Trebuchet MS"/>
        <family val="2"/>
      </rPr>
      <t>Driver: Aquatic Food Web
Component: Aquatic Macroinvertebrates</t>
    </r>
    <r>
      <rPr>
        <sz val="11"/>
        <color rgb="FF212529"/>
        <rFont val="Trebuchet MS"/>
        <family val="2"/>
      </rPr>
      <t xml:space="preserve">
This component evaluates the abundace, distribution, density and composition of aquatic macroinvertebrates. Macroinvertebrates are a diverse group of organisms that lack backbones and are large enough to be seen without magnification. The macroinvertebrates most commonly considered are the aquatic insects (e.g., larvae and nymphs of mayflies, stoneflies, caddisflies, beetles, true flies, dragonflies, etc.), but the group also includes crustaceans, mollusks, worms, and leeches. </t>
    </r>
  </si>
  <si>
    <t>Macroinvertebrate community is profoundly impacted by multiple stressors and does not meet basic aquatic life use criteria of structure and function. Communities in this state have often been subjected to multiple stressors for many years and have become chronically impaired, with recovery unlikely or difficult. In the most extreme cases macroinvertebrates are wholly precluded by degraded conditions.</t>
  </si>
  <si>
    <r>
      <rPr>
        <b/>
        <sz val="16"/>
        <color rgb="FF212529"/>
        <rFont val="Trebuchet MS"/>
        <family val="2"/>
      </rPr>
      <t>Component: Fish</t>
    </r>
    <r>
      <rPr>
        <sz val="11"/>
        <color rgb="FF212529"/>
        <rFont val="Trebuchet MS"/>
        <family val="2"/>
      </rPr>
      <t xml:space="preserve">
The fish component evaluates the viability of the fishery, including the abundance, diversity, distribution, and composition of fish populations and the degree to which these attributes can persist in a characteristic and desireable condition without active management.</t>
    </r>
  </si>
  <si>
    <t>The fishery has essentially collapsed owing to extreme environmental stress. Conditions support very low abundances of fish, or fish are all together absent from the reach.</t>
  </si>
  <si>
    <t xml:space="preserve">This tab provides example Metrics and grading guidelines for a several Components. These examples do not attempt to capture the breadth of potential metrics or describe recommended guidelines. They illustrate how detailed metrics have been developed in previous river health assessments. Metric guidelines tend to be very specific and often quantitative, and those criteria may only apply to some rivers or be applicable under the unique circumstances of a given river. These metric grading guidelines may be calibrated to your river, or provide a starting point to creating your own. </t>
  </si>
  <si>
    <t>&lt; 10% departure in average annual 3-day maximum flow when compared to natural flow conditions.</t>
  </si>
  <si>
    <t>10-20% departure in average annual 3-day maximum flows when compared to natural flow conditions.</t>
  </si>
  <si>
    <t>20-33% departure in average annual 3-day maximum flow when compared to natural flow conditions.</t>
  </si>
  <si>
    <t>33-50% departure in average annual 3-day maximum flow when compared to natural flow conditions.</t>
  </si>
  <si>
    <t>&gt; 50% departure in average annual 3-day maximum flow when compared to natural flow conditions.</t>
  </si>
  <si>
    <t>No thresholds established.</t>
  </si>
  <si>
    <t>Peak flows of at least 2,700 cfs, for at least three days during the year, with a maxmium recurrance interval of 4.5 years.</t>
  </si>
  <si>
    <t>Peak flows of at least 1,750 cfs, for at least three days during the year, with a maxmium recurrance interval of 4.5 years.</t>
  </si>
  <si>
    <t>Three days with peak flow greater than 1,750 cfs do not occur with a 4.5 year recurrance interval.</t>
  </si>
  <si>
    <t>Base flows less than 35 cfs occur less than 50 days per year and on less than 50% of days in winter on average. Flows less than 10 cfs occur less than 5 days per year and on less than 10% of days in winter on average. There are no periods of no flow.</t>
  </si>
  <si>
    <t>Base flows less than 35 cfs occur less than 100 days per year and on less than 50% of days in winter on average. Flows less than 10 cfs occur less than 10 days per year and on less than 10% of days in winter on average. There are no periods of no flow.</t>
  </si>
  <si>
    <t>Base flows less than 35 cfs occur less than 150 days per year on average. Flows less than 10 cfs occur less than 100 days per year and on less than 60% of days in winter on average. There are less than 20 days per year with no flow on average.</t>
  </si>
  <si>
    <t>Altered base flow patterns have critically reduced stream function, including eliminating native or desired species, violating water quality standards, and/or other irreversible changes. Flows less than 10 cfs occur more than 100 days per year and on less than 60% of days in winter on average. There are 20 or more days per year with no flow on average.</t>
  </si>
  <si>
    <r>
      <t xml:space="preserve">The temperature regime is appropriate for a well-functioning river to sustain aquatic life.  Point and/or non-point sources of pollution that influence the stream temperature are minimal or the appropriate management practices are being implemented to limit thermal inputs to the river.  Water temperature measures well below the water quality standard and less than or equal to the temperature value shown in </t>
    </r>
    <r>
      <rPr>
        <b/>
        <sz val="11"/>
        <color rgb="FF000000"/>
        <rFont val="Trebuchet MS"/>
        <family val="2"/>
      </rPr>
      <t>Table S</t>
    </r>
    <r>
      <rPr>
        <sz val="11"/>
        <color rgb="FF000000"/>
        <rFont val="Trebuchet MS"/>
        <family val="2"/>
      </rPr>
      <t xml:space="preserve"> for the A grade. </t>
    </r>
  </si>
  <si>
    <r>
      <t xml:space="preserve">The temperature regime is within the acceptable range of variability. Point and/or non-point sources of pollution that influence the stream temperature are detectable at minor levels and there is limited impact on aquatic life. Near-channel forest vegetation provides adequate shading to preserve temperature regime. Water temperature measures below the water quality standard and within the range of temperature values shown in </t>
    </r>
    <r>
      <rPr>
        <b/>
        <sz val="11"/>
        <color rgb="FF000000"/>
        <rFont val="Trebuchet MS"/>
        <family val="2"/>
      </rPr>
      <t>Table S</t>
    </r>
    <r>
      <rPr>
        <sz val="11"/>
        <color rgb="FF000000"/>
        <rFont val="Trebuchet MS"/>
        <family val="2"/>
      </rPr>
      <t xml:space="preserve"> for the B grade.  </t>
    </r>
  </si>
  <si>
    <r>
      <t xml:space="preserve">The temperature regime is altered by both point and/or non-point sources of pollution that substantially influence stream temperature and aquatic life. Clearing of near-channel forest along long reaches may have occurred, but much still exists. Water temperature has not yet exceeded regulatory standards but may be at risk of exceeding standards. Water temperature measures within the range of temperature values shown in </t>
    </r>
    <r>
      <rPr>
        <b/>
        <sz val="11"/>
        <color rgb="FF000000"/>
        <rFont val="Trebuchet MS"/>
        <family val="2"/>
      </rPr>
      <t>Table S</t>
    </r>
    <r>
      <rPr>
        <sz val="11"/>
        <color rgb="FF000000"/>
        <rFont val="Trebuchet MS"/>
        <family val="2"/>
      </rPr>
      <t xml:space="preserve"> for the C grade. </t>
    </r>
  </si>
  <si>
    <r>
      <t xml:space="preserve">The temperature regime is severely altered by point and non-point sources of pollution that significantly influence stream temperature and aquatic life.  Widespread clearing of riparian forest may further degrade the thermal environment.  Water temperature likely exceeds regulatory standards, but additional monitoring and evaluation are needed to determine if the stream segment is impaired.  The stream segment may be listed on Colorado’s Monitoring and Evaluation List (M&amp;E List).  Water temperature measures greater than the values shown in </t>
    </r>
    <r>
      <rPr>
        <b/>
        <sz val="11"/>
        <color rgb="FF000000"/>
        <rFont val="Trebuchet MS"/>
        <family val="2"/>
      </rPr>
      <t>Table S</t>
    </r>
    <r>
      <rPr>
        <sz val="11"/>
        <color rgb="FF000000"/>
        <rFont val="Trebuchet MS"/>
        <family val="2"/>
      </rPr>
      <t xml:space="preserve"> for the D grade.</t>
    </r>
  </si>
  <si>
    <r>
      <t xml:space="preserve">The pH in the stream maintains safe levels of chemical constituents, such as nutrients and heavy metals, necessary to sustain aquatic life. The physical and biological processes that influence stream pH are balanced for a well-functioning river.  pH measures within the range of values shown in </t>
    </r>
    <r>
      <rPr>
        <b/>
        <sz val="11"/>
        <color rgb="FF000000"/>
        <rFont val="Trebuchet MS"/>
        <family val="2"/>
      </rPr>
      <t>Table S</t>
    </r>
    <r>
      <rPr>
        <sz val="11"/>
        <color rgb="FF000000"/>
        <rFont val="Trebuchet MS"/>
        <family val="2"/>
      </rPr>
      <t xml:space="preserve"> for the A grade. </t>
    </r>
  </si>
  <si>
    <r>
      <t xml:space="preserve">The pH in the stream is within the acceptable range of variability to maintain safe levels of chemical constituents, such as nutrients and heavy metals, necessary to sustain aquatic life.   Point and/or non-point sources of pollution that influence physical and biological processes that influence stream pH are detectable at minor levels, but there is limited impact on aquatic life. pH measures within the range of values shown in </t>
    </r>
    <r>
      <rPr>
        <b/>
        <sz val="11"/>
        <color rgb="FF000000"/>
        <rFont val="Trebuchet MS"/>
        <family val="2"/>
      </rPr>
      <t>Table S</t>
    </r>
    <r>
      <rPr>
        <sz val="11"/>
        <color rgb="FF000000"/>
        <rFont val="Trebuchet MS"/>
        <family val="2"/>
      </rPr>
      <t xml:space="preserve"> for the B grade.  </t>
    </r>
  </si>
  <si>
    <r>
      <t xml:space="preserve">The pH in the stream may result in temporary periods of unsafe levels of chemical constituents, such as nutrients and heavy metals, that could impact aquatic life. Physical and biological processes that influence stream pH are altered by point and/or non-point sources of pollution. pH has not yet exceeded the regulatory standard but may be at risk of exceeding the standard. pH measures within the range of values shown in </t>
    </r>
    <r>
      <rPr>
        <b/>
        <sz val="11"/>
        <color rgb="FF000000"/>
        <rFont val="Trebuchet MS"/>
        <family val="2"/>
      </rPr>
      <t>Table S</t>
    </r>
    <r>
      <rPr>
        <sz val="11"/>
        <color rgb="FF000000"/>
        <rFont val="Trebuchet MS"/>
        <family val="2"/>
      </rPr>
      <t xml:space="preserve"> for the C grade. </t>
    </r>
  </si>
  <si>
    <t>The pH in the stream may cause significantly unsafe levels of chemical constituents, such as nutrients and heavy metals, that could be toxic to aquatic life.  Physical and biological processes that influence stream pH are severely altered by point and/or non-point sources of pollution. pH likely exceeds the regulatory standard, but additional monitoring is needed to determine if the stream segment is impaired. The stream segment may be listed on Colorado’s Monitoring and Evaluation List (M&amp;E List). pH measures less than 6.5 or greater than 9.0.</t>
  </si>
  <si>
    <r>
      <t xml:space="preserve">Dissolved oxygen dynamics are within the acceptable range of variability. Point and/or non-point sources of pollution that may influence in-stream dissolved oxygen processes are detectable at minor levels and there is limited impact on aquatic life. Dissolved oxygen concentrations measure above the water quality standard and within the range of dissolved oxygen concentrations shown in </t>
    </r>
    <r>
      <rPr>
        <b/>
        <sz val="11"/>
        <color rgb="FF000000"/>
        <rFont val="Trebuchet MS"/>
        <family val="2"/>
      </rPr>
      <t>Table S</t>
    </r>
    <r>
      <rPr>
        <sz val="11"/>
        <color rgb="FF000000"/>
        <rFont val="Trebuchet MS"/>
        <family val="2"/>
      </rPr>
      <t xml:space="preserve"> for the B grade.  </t>
    </r>
  </si>
  <si>
    <r>
      <t xml:space="preserve">Dissolved oxygen dynamics are altered. Point and/or non-point sources of pollution substantially influence in-stream dissolved oxygen processes causing impacts to aquatic life.  Dissolved oxygen concentrations have not yet exceeded regulatory standards but may be at risk of exceeding standards. Dissolved oxygen concentrations measure within the range of concentrations shown in </t>
    </r>
    <r>
      <rPr>
        <b/>
        <sz val="11"/>
        <color rgb="FF000000"/>
        <rFont val="Trebuchet MS"/>
        <family val="2"/>
      </rPr>
      <t>Table S</t>
    </r>
    <r>
      <rPr>
        <sz val="11"/>
        <color rgb="FF000000"/>
        <rFont val="Trebuchet MS"/>
        <family val="2"/>
      </rPr>
      <t xml:space="preserve"> for the C grade. </t>
    </r>
  </si>
  <si>
    <r>
      <t xml:space="preserve">Dissolved oxygen dynamics are severely altered. Point and/or non-point sources of pollution significantly influence in-stream dissolved oxygen processes.  Dissolved oxygen concentrations likely exceed the regulatory standards, but additional monitoring and evaluation are needed to determine if the steam segment is impaired. The stream segment may be listed on Colorado’s Monitoring and Evaluation List (M&amp;E List). Dissolved oxygen concentrations measure within the range of values shown in </t>
    </r>
    <r>
      <rPr>
        <b/>
        <sz val="11"/>
        <color rgb="FF000000"/>
        <rFont val="Trebuchet MS"/>
        <family val="2"/>
      </rPr>
      <t>Table S</t>
    </r>
    <r>
      <rPr>
        <sz val="11"/>
        <color rgb="FF000000"/>
        <rFont val="Trebuchet MS"/>
        <family val="2"/>
      </rPr>
      <t xml:space="preserve"> for the D grade.</t>
    </r>
  </si>
  <si>
    <r>
      <t>Dissolved oxygen dynamics are extremely altered. Point and/or non-point sources of pollution profoundly</t>
    </r>
    <r>
      <rPr>
        <b/>
        <sz val="11"/>
        <color rgb="FF000000"/>
        <rFont val="Trebuchet MS"/>
        <family val="2"/>
      </rPr>
      <t xml:space="preserve"> i</t>
    </r>
    <r>
      <rPr>
        <sz val="11"/>
        <color rgb="FF000000"/>
        <rFont val="Trebuchet MS"/>
        <family val="2"/>
      </rPr>
      <t xml:space="preserve">nfluence in-stream dissolved oxygen processes. Dissolved oxygen concentrations exceed regulatory standards and stream segment has been listed on Colorado’s Section 303(d) List of Impaired Waters. Dissolved oxygen concentrations measure below the value shown in </t>
    </r>
    <r>
      <rPr>
        <b/>
        <sz val="11"/>
        <color rgb="FF000000"/>
        <rFont val="Trebuchet MS"/>
        <family val="2"/>
      </rPr>
      <t>Table S</t>
    </r>
    <r>
      <rPr>
        <sz val="11"/>
        <color rgb="FF000000"/>
        <rFont val="Trebuchet MS"/>
        <family val="2"/>
      </rPr>
      <t xml:space="preserve"> for the F grade.</t>
    </r>
  </si>
  <si>
    <r>
      <t xml:space="preserve">Nutrient concentrations and the cycling of nutrients are appropriate for a well-functioning river to sustain aquatic life. Point and/or non-point sources of nutrient pollution are minimal and/or appropriate management practices are being implemented to limit nutrient loading to the river. Nutrient concentrations measure well below the water quality standard and are less than or equal to the concentrations shown in </t>
    </r>
    <r>
      <rPr>
        <b/>
        <sz val="11"/>
        <color rgb="FF000000"/>
        <rFont val="Trebuchet MS"/>
        <family val="2"/>
      </rPr>
      <t>Table S</t>
    </r>
    <r>
      <rPr>
        <sz val="11"/>
        <color rgb="FF000000"/>
        <rFont val="Trebuchet MS"/>
        <family val="2"/>
      </rPr>
      <t xml:space="preserve"> for the A grade. </t>
    </r>
  </si>
  <si>
    <r>
      <t xml:space="preserve">Nutrient concentrations and the cycling of nutrients are within the acceptable range of variability. Point and/or non-point sources of nutrient pollution are detectable at minor levels, but there is limited impact on aquatic life. Nutrient concentrations measure below the water quality standard and within the range of concentrations shown in </t>
    </r>
    <r>
      <rPr>
        <b/>
        <sz val="11"/>
        <color rgb="FF000000"/>
        <rFont val="Trebuchet MS"/>
        <family val="2"/>
      </rPr>
      <t>Table S</t>
    </r>
    <r>
      <rPr>
        <sz val="11"/>
        <color rgb="FF000000"/>
        <rFont val="Trebuchet MS"/>
        <family val="2"/>
      </rPr>
      <t xml:space="preserve"> for the B grade.  </t>
    </r>
  </si>
  <si>
    <r>
      <t xml:space="preserve">Nutrient concentrations are elevated from point and/or non-point sources of nutrient pollution which substantially influence the cycling of nutrients and the health of aquatic life.  Nutrient concentrations have not yet exceeded regulatory standards but may be at risk of exceeding the standards. Nutrient concentrations measure within the range of concentrations shown in </t>
    </r>
    <r>
      <rPr>
        <b/>
        <sz val="11"/>
        <color rgb="FF000000"/>
        <rFont val="Trebuchet MS"/>
        <family val="2"/>
      </rPr>
      <t>Table S</t>
    </r>
    <r>
      <rPr>
        <sz val="11"/>
        <color rgb="FF000000"/>
        <rFont val="Trebuchet MS"/>
        <family val="2"/>
      </rPr>
      <t xml:space="preserve"> for the C grade. </t>
    </r>
  </si>
  <si>
    <r>
      <t>Nutrient concentrations are severely elevated from point and/or non-point sources of nutrient pollution which significantly influence the cycling of nutrients and the health of aquatic life.   Excess nutrients may lead to algal blooms, which could have significant impacts to aquatic life. Nutrient concentrations likely exceed regulatory standards, but additional monitoring is needed to determine if the stream segment is impaired. The stream segment may be listed on Colorado’s Monitoring and Evaluation List (M&amp;E List). Nutrient concentrations measure greater than the values shown in</t>
    </r>
    <r>
      <rPr>
        <b/>
        <sz val="11"/>
        <color rgb="FF000000"/>
        <rFont val="Trebuchet MS"/>
        <family val="2"/>
      </rPr>
      <t xml:space="preserve"> Table S</t>
    </r>
    <r>
      <rPr>
        <sz val="11"/>
        <color rgb="FF000000"/>
        <rFont val="Trebuchet MS"/>
        <family val="2"/>
      </rPr>
      <t xml:space="preserve"> for the D grade.</t>
    </r>
  </si>
  <si>
    <t>Exclusively native species. Overstory ranges from nearly closed to occasional healthy mature individuals overtopping riparian understory and is characteristically patchy and interspersed with openings even when fully developed.</t>
  </si>
  <si>
    <t>Overstory exists with exotics commonly dominating. Canopy retains functional characteristics that support forest processes, such as species diversity and multiple strata. As exotics begin to impede reproduction of other tree species and/or suppress understory growth the grade falls to C-. Moderate tree cutting may have occurred.</t>
  </si>
  <si>
    <t xml:space="preserve">Overstory subjected to severe clearing or dying secondary to water stress or other land changes. Or an overly dense, exotic overstory strongly suppresses growth of lower strata and native tree regeneration. </t>
  </si>
  <si>
    <t>Overstory entirely removed or killed.</t>
  </si>
  <si>
    <t>Exclusively native species. Understory may include fairly dense stands of young trees that form a closed stratum or scattered young trees in association with overstory trees.</t>
  </si>
  <si>
    <t xml:space="preserve">Understory exists with exotics often dominating, but it retains but functional characteristics that support forest processes, such as species diversity and multiple strata. As exotics begin to impede reproduction of other tree species and/or suppress understory growth the grade falls to C-. </t>
  </si>
  <si>
    <t xml:space="preserve">Understory subjected to severe clearing or dying secondary to water stress or other land changes. Or an overly dense, exotic understory strongly suppresses growth of lower strata and native tree regeneration. </t>
  </si>
  <si>
    <t>Understory entirely removed or killed.</t>
  </si>
  <si>
    <t>The shrub layer is present and common, typically with shrubs scattered and/or patchy and often dense near banks and saplings scattered throughout. Shrub distribution characteristic of native habitats</t>
  </si>
  <si>
    <t>Shrub layer is present and common but showing mild signs of stress, minimal clearing or minor suppression secondary to elevated shade levels or reduced moisture conditions. A reduction in tree species recruitment may be reducing the number of tree saplings in the shrub layer.</t>
  </si>
  <si>
    <t xml:space="preserve">Shrubs and saplings are not uncommon, but often widely dispersed owing to stress, die off, clearing or lack of regeneration. Exotic shrubs may dominate but basic habitat character and physiognomy are maintained. </t>
  </si>
  <si>
    <t>Virtually no shrubs present as a result of clearing, land uses or water management.</t>
  </si>
  <si>
    <t>Vegetation is essentially in natural condition. Although some exotic species may be present, they are widely scattered and exert trivial influence on flora. Patches of bare sand and/or cobble may be common as a result of flood disturbance.</t>
  </si>
  <si>
    <t>Herbaceous vegetation resembles that of native habitat except exotic or invasive species may be present at low densities. Small patches of problem species may be present, but they represent a small fraction of overall herbaceous species coverage</t>
  </si>
  <si>
    <t xml:space="preserve">Naturalized but exotic herbaceous species dominate large proportions of the habitat but generally replicate the guild structure of vegetation (e.g., the proportions of grasses and forbs). A smooth brome-dominated herbaceous layer with mixed forbs is a common example of a middle C grade. Increasing but minor presence of other weedy species drives the grade downward in the C range. </t>
  </si>
  <si>
    <t xml:space="preserve">Aggressive exotics combined with noxious weeds greatly suppress species diversity and the coverage of native species. Examples lightly cultivated grass swards (e.g., hay), communities of smooth brome, leafy spurge and exotic thistles or strongly reed canary grass dominated near-channel habitats.  </t>
  </si>
  <si>
    <t>Dominant and vegetation highly altered, artificial or lacking; including row crops, sports fields, and golf greens.</t>
  </si>
  <si>
    <t>A complex age/size class structure of native cottonwoods is present.</t>
  </si>
  <si>
    <t>Multiple size classes present, but commonly lacking one or otherwise showing mild signs of retarded regeneration. Dense, young even-aged stands may occur, signaling recovery from historical clearing. Re-establishment occurs on a reliable but episodic level.</t>
  </si>
  <si>
    <t>Mainly mature or evenly aged native trees but at least some members of two age/size classes are present, even if at low density, indicating that natural recruitment can still occur even if infrequently.</t>
  </si>
  <si>
    <t>Mainly very mature, decadent or dying individuals; or mainly exotic tree species.</t>
  </si>
  <si>
    <t>The width of the 5-year floodplain width is between 75 and 100 m.</t>
  </si>
  <si>
    <t>No significant stressors. The width of the 5-year floodplain is greater than 100 m.</t>
  </si>
  <si>
    <t>The width of the 5- year floodplain width is between 25 and 50 m.</t>
  </si>
  <si>
    <t>The width of the 5-year floodplain width is between 50 and 75 m.</t>
  </si>
  <si>
    <t>The width of the 5-year floodplain width less than less than 25 m.</t>
  </si>
  <si>
    <t>Floodplain extent is diminished less than 10% (&gt; 90% intact).</t>
  </si>
  <si>
    <t>Floodplain extent is diminished 10 - 30% (70 - 90% intact).</t>
  </si>
  <si>
    <t>Floodplain extent is diminished 30 - 50% (50 - 70% intact).</t>
  </si>
  <si>
    <t>Floodplain extent is diminished 50 - 70% (30 - 50% intact).</t>
  </si>
  <si>
    <t>Floodplain extent is diminished more than 70% (&lt; 30% intact).</t>
  </si>
  <si>
    <t xml:space="preserve">MMI score is between 80-100. The macroinvertebrate community is considered healthy, based on measures of structure and function and meets the CDPHE (2017) attainment threshold for aquatic life use.  </t>
  </si>
  <si>
    <t>MMI score is between 61-79 (Transition Biotype), 58-79 (Mountains Biotype) and 58-79 (Plains and Xeric Biotype). There are mild declines in the macroinvertebrate community, but it is considered very healthy based on aquatic life use criteria (CDPHE 2017).</t>
  </si>
  <si>
    <t xml:space="preserve">MMI score is between 45- 60 (Transition Biotype), 48-57 (Mountains Biotype) and 42-57 (Plains and Xeric Biotype). The macroinvertebrate community is moderately degraded, but not impaired, based on measures of structure and function. Meets the CDPHE (2017) attainment threshold for aquatic life use.  </t>
  </si>
  <si>
    <t xml:space="preserve">MMI score is between 35-44 (Transition Biotype), 41-47 (Mountains Biotype) and 30-41 (Plains and Xeric Biotype). Macroinvertebrate community is moderately to heavily degraded based on measures of structure and function. The community is considered to be in the “gray area” between aquatic life use attainment and impairment (CDPHE 2017) thresholds.  </t>
  </si>
  <si>
    <t>MMI score is &lt;35 (Transition Biotype), &lt;41 (Mountains Biotype) and &lt;30 (Plains and Xeric Biotype). Macroinvertebrate community is considered impaired based on measures of structure and function. The community is below CDPHE’s threshold for impairment (CDPHE 2017).</t>
  </si>
  <si>
    <t>12 or more taxa, multiple life stages for most species.</t>
  </si>
  <si>
    <t>9-12 taxa, multiple life stages for most species.</t>
  </si>
  <si>
    <t>7-8 taxa, multiple life stages for half of species.</t>
  </si>
  <si>
    <t>5-6 taxa, single life stage for most species.</t>
  </si>
  <si>
    <t>4 or fewer taxa, single life stage for most species.</t>
  </si>
  <si>
    <t>No trout present; no natural reproduction; no biomass; no recreational fishery.</t>
  </si>
  <si>
    <t>Anticipatory</t>
  </si>
  <si>
    <t>Exploritory</t>
  </si>
  <si>
    <t>Reactionary</t>
  </si>
  <si>
    <t>Other (Write in)</t>
  </si>
  <si>
    <t xml:space="preserve">      River Health Assessment Planning Worksheet                   </t>
  </si>
  <si>
    <t>Natural coarse-scale aquatic habitat diversity including banks, bedforms, and velocity-depth cominations, in the reach is characteristic of the reference stream type. There are no significant stressors.</t>
  </si>
  <si>
    <t>The fishery is fully self-sustaining with an abundance and diversity of native species and the breadth of life stages across the collective community. Stressors or disruptions to community structure are not evident. Non-native fish may be present, but form a naturalized, balanced component of the fish community structure.</t>
  </si>
  <si>
    <t>The fishery is self-sustaining, but minor declines in expected abundance and diversity of native species or life stages across the collective community are inferred through either the presence of mild stressors or fishery sampling. Non-native fish numbers may be mildly elevated relative to native species, but natives can still persist without active intervention.</t>
  </si>
  <si>
    <t xml:space="preserve">The fishery is substantially degraded. It is self-sustainable but in a way that is not desirable or indicative of a healthy stream. Multiple stressors may suppress biomass abundance, and species diversity. Life stages may be over or under represented, but all are still basically maintained. Non-native fish numbers are considerably elevated at the expense of native fish populations. </t>
  </si>
  <si>
    <t>The fishery is severely degraded and no longer self-sustaining owing to the impact of multiple stressors. The fishery is still viable but only with active intervention such as regular stocking. Native fish populations are commonly imperiled or absent.  Non-native fish populations may be severly elevated or depressed by conditions.</t>
  </si>
  <si>
    <t>City of Fort Collins, 2019</t>
  </si>
  <si>
    <t>Source Unknown</t>
  </si>
  <si>
    <t>Modified from Poudre RHAF, 2023</t>
  </si>
  <si>
    <t xml:space="preserve">CDPHE. 2017.  </t>
  </si>
  <si>
    <t xml:space="preserve">The macroinvertebrate community is considered healthy based on structural and functional characteristics of aquatic life use described in state water quality standards. </t>
  </si>
  <si>
    <t xml:space="preserve">Some mild chemical and/or physical stressors are observed. The macroinvertebrate community is considered generally very healthy based on structural and functional characteristics of aquatic life use described in state water quality standards. Minor shifts in the distribution of macroinvertebrate functional types, may be evident or suspected. </t>
  </si>
  <si>
    <t xml:space="preserve">The macroinvertebrate community is substantially degraded but not impaired based on structural and functional characteristics for aquatic life use described in state water quality standards.  Communities in this condition can often rebound if stressors are mitigated.  </t>
  </si>
  <si>
    <t xml:space="preserve">Severe chemical and/or physical stressors are observed. Macroinvertebrate community is heavily degraded based on measures of structure and function. The community is in the “gray area” between aquatic life use attainment and impairment according to descriptions of suitable conditions for aquatic life use state water quality standards.  </t>
  </si>
  <si>
    <r>
      <rPr>
        <i/>
        <sz val="12"/>
        <color rgb="FF000000"/>
        <rFont val="Trebuchet MS"/>
        <family val="2"/>
      </rPr>
      <t>Welcome to the CoRHAF Workbook and Template.</t>
    </r>
    <r>
      <rPr>
        <sz val="12"/>
        <color rgb="FF000000"/>
        <rFont val="Trebuchet MS"/>
        <family val="2"/>
      </rPr>
      <t xml:space="preserve">
This is spreadsheet is designed to guide you through the process of scoping a river health assessment, identifying a technical team, building your own RHAF, creating grading guidelines, and selecting methods.   </t>
    </r>
  </si>
  <si>
    <t>Level of Channel Confinement</t>
  </si>
  <si>
    <t>Driver</t>
  </si>
  <si>
    <t>Component</t>
  </si>
  <si>
    <t>Score</t>
  </si>
  <si>
    <t>ComponentGrade</t>
  </si>
  <si>
    <t>Driver Grade</t>
  </si>
  <si>
    <t>Overall Grade</t>
  </si>
  <si>
    <t>Indicator</t>
  </si>
  <si>
    <t>Unconfined</t>
  </si>
  <si>
    <t>Partially Confined</t>
  </si>
  <si>
    <t>Confined</t>
  </si>
  <si>
    <t>Flow regime</t>
  </si>
  <si>
    <t>Sediment regime</t>
  </si>
  <si>
    <t>Water quality</t>
  </si>
  <si>
    <t>Total Weight</t>
  </si>
  <si>
    <t>Weighted Score</t>
  </si>
  <si>
    <t>Grade Lookup Table</t>
  </si>
  <si>
    <t>A+</t>
  </si>
  <si>
    <t>A-</t>
  </si>
  <si>
    <t>B+</t>
  </si>
  <si>
    <t>B-</t>
  </si>
  <si>
    <t>C+</t>
  </si>
  <si>
    <t>C-</t>
  </si>
  <si>
    <t>D+</t>
  </si>
  <si>
    <t>D-</t>
  </si>
  <si>
    <t>Driver Score</t>
  </si>
  <si>
    <t>Overall Score</t>
  </si>
  <si>
    <t>Explanation</t>
  </si>
  <si>
    <t xml:space="preserve">Grading Worksheet  </t>
  </si>
  <si>
    <t>1.0 - 1.4</t>
  </si>
  <si>
    <t>1.41 - 2.2</t>
  </si>
  <si>
    <t>&gt;2.2</t>
  </si>
  <si>
    <t>Entrenchment Ratio (Ratio of the floodprone width to bankfull width)</t>
  </si>
  <si>
    <t>Channel Confinement Explanation</t>
  </si>
  <si>
    <t>Select answer from the dropdown menu to fill out box.</t>
  </si>
  <si>
    <t>Provide a brief description of the reach/river, along with any other pertainent information.</t>
  </si>
  <si>
    <t>Numeric Grade</t>
  </si>
  <si>
    <t>Letter Grade</t>
  </si>
  <si>
    <t xml:space="preserve">Driver Weights and Aggregation Algorithm </t>
  </si>
  <si>
    <t>Unconfined Driver Weights</t>
  </si>
  <si>
    <t>Partially Confined Driver Weights</t>
  </si>
  <si>
    <t>Confined Driver Weights</t>
  </si>
  <si>
    <t>Wooksheet Example</t>
  </si>
  <si>
    <t xml:space="preserve">This is a hypothetical example of an assessment of a middle-elevation reach on a free-flowing river in a rural landscape, with substantial forest land in the nearby upper watershed.  The reach is naturally confined, but is intermittantly further confined by rail and road grades.  There are multiple agricultural diversions stemming from the channel tributaries and municipal diversion of a tributary.  </t>
  </si>
  <si>
    <t>Driver Roll up</t>
  </si>
  <si>
    <t>Average</t>
  </si>
  <si>
    <t>Minimum Score</t>
  </si>
  <si>
    <r>
      <t xml:space="preserve">Weighted Average 
</t>
    </r>
    <r>
      <rPr>
        <sz val="8"/>
        <color rgb="FF000000"/>
        <rFont val="Trebuchet MS"/>
        <family val="2"/>
      </rPr>
      <t>(0.35, 0.3, 0.15,0.2)</t>
    </r>
  </si>
  <si>
    <r>
      <t xml:space="preserve">Weighted Average 
</t>
    </r>
    <r>
      <rPr>
        <sz val="8"/>
        <color rgb="FF000000"/>
        <rFont val="Trebuchet MS"/>
        <family val="2"/>
      </rPr>
      <t>(0.6,0.4)</t>
    </r>
  </si>
  <si>
    <t xml:space="preserve"> This is a hypothetical example based on a type of situation that may be encountered in mid-watershed river reaches.</t>
  </si>
  <si>
    <r>
      <t xml:space="preserve">Degree of </t>
    </r>
    <r>
      <rPr>
        <sz val="10"/>
        <color rgb="FF000000"/>
        <rFont val="Trebuchet MS"/>
        <family val="2"/>
      </rPr>
      <t>Channel</t>
    </r>
    <r>
      <rPr>
        <b/>
        <sz val="10"/>
        <color rgb="FF000000"/>
        <rFont val="Trebuchet MS"/>
        <family val="2"/>
      </rPr>
      <t xml:space="preserve"> Confinement</t>
    </r>
  </si>
  <si>
    <r>
      <t>This is the CoRHAF grading worksheet.  It is used to aggregate Component grades into Driver grades, and those into an overall health grade for the reach or river.  This worksheet is a template which may be modified, as explained below.  There are basic basic steps in using this worksheet.
1)  Record the degree of channel confinement in row 7 where indicated.
2)  If your RHAF did not use the stock set of Components included in this workbook, revise the Component list in column J accordingly.
3)  Driver scores are calculated from Component scores using formulas which can be viewed by clicking or double clicking the various cells in column G.  For convenience, the default formulas are described in the cells of column L.  The formulas represent reasonable strategies for aggregating component scores.  Your RHAF may use different formulas.  Revise the formals in Column G if it is appropriate for your assessment.
4)  Enter the numerical grades (50 - 100) in column J (</t>
    </r>
    <r>
      <rPr>
        <b/>
        <sz val="10"/>
        <color rgb="FF000000"/>
        <rFont val="Trebuchet MS"/>
        <family val="2"/>
      </rPr>
      <t>Score - blue shading</t>
    </r>
    <r>
      <rPr>
        <sz val="10"/>
        <color rgb="FF000000"/>
        <rFont val="Trebuchet MS"/>
        <family val="2"/>
      </rPr>
      <t>).
5)  Provide a brief description of the character of the Driver and/or the severity and extent of stressors degrading condition/impairing function (</t>
    </r>
    <r>
      <rPr>
        <b/>
        <sz val="10"/>
        <color rgb="FF000000"/>
        <rFont val="Trebuchet MS"/>
        <family val="2"/>
      </rPr>
      <t>Explanation - blue shading)</t>
    </r>
    <r>
      <rPr>
        <sz val="10"/>
        <color rgb="FF000000"/>
        <rFont val="Trebuchet MS"/>
        <family val="2"/>
      </rPr>
      <t xml:space="preserve">.
Note: A lookup table that autofills the letter grades based on the scores is included in Columns R and S.  Deleting these columns will make columns F and I dysfunctional.
</t>
    </r>
  </si>
  <si>
    <r>
      <t xml:space="preserve">Weighted Average 
</t>
    </r>
    <r>
      <rPr>
        <sz val="8"/>
        <color rgb="FF000000"/>
        <rFont val="Trebuchet MS"/>
        <family val="2"/>
      </rPr>
      <t>(0.3, 0.3, 0.2, 0.2)</t>
    </r>
  </si>
  <si>
    <r>
      <t xml:space="preserve">Output from this table (row 55) is used to calculate the the </t>
    </r>
    <r>
      <rPr>
        <b/>
        <sz val="10"/>
        <color rgb="FF000000"/>
        <rFont val="Trebuchet MS"/>
        <family val="2"/>
      </rPr>
      <t>Overall Health Condition Score</t>
    </r>
    <r>
      <rPr>
        <sz val="10"/>
        <color rgb="FF000000"/>
        <rFont val="Trebuchet MS"/>
        <family val="2"/>
      </rPr>
      <t xml:space="preserve"> reported in column D and E in the main worksheet on this page. This table includes three sets of weights for: Unconfined, Partially Confined, and Confined streams.  These weights may be revised if the circumstances of your river warrant it.  </t>
    </r>
  </si>
  <si>
    <t xml:space="preserve">This tab provides an exmple of quantitative grading criteria used to grade water quality during the City of Fort Collins 2017 State of the Poudre study </t>
  </si>
  <si>
    <t>Table S - Referenced on the Metrics page.</t>
  </si>
  <si>
    <r>
      <t>Grades and Corresponding Water Quality Numerical Criteria</t>
    </r>
    <r>
      <rPr>
        <b/>
        <vertAlign val="superscript"/>
        <sz val="10"/>
        <color theme="1"/>
        <rFont val="Trebuchet MS"/>
        <family val="2"/>
      </rPr>
      <t>*</t>
    </r>
  </si>
  <si>
    <t>Grading Worksheet</t>
  </si>
  <si>
    <t>This tab provides a ready-to-use table that will aggregate Component and Driver grades.  It was developed using generally useful weights and formulas but but it be modified to meet your assessment needs.</t>
  </si>
  <si>
    <t>A hypothetical example of a fully populated grading worksheet.</t>
  </si>
  <si>
    <t>Example Grading Worksheet</t>
  </si>
  <si>
    <t>CoRHAF Workbook
Version 0.9
2025-11-21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</si>
</sst>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font>
      <sz val="10"/>
      <color rgb="FF000000"/>
      <name val="Arial"/>
      <scheme val="minor"/>
    </font>
    <font>
      <sz val="10"/>
      <color rgb="FF000000"/>
      <name val="Museo Slab 500"/>
      <family val="3"/>
    </font>
    <font>
      <sz val="11"/>
      <color rgb="FF000000"/>
      <name val="Museo Slab 500"/>
      <family val="3"/>
    </font>
    <font>
      <sz val="11"/>
      <color theme="1"/>
      <name val="Museo Slab 500"/>
      <family val="3"/>
    </font>
    <font>
      <sz val="10"/>
      <color theme="1"/>
      <name val="Museo Slab 500"/>
      <family val="3"/>
    </font>
    <font>
      <sz val="10"/>
      <color rgb="FF000000"/>
      <name val="Trebuchet MS"/>
      <family val="2"/>
    </font>
    <font>
      <sz val="11"/>
      <color rgb="FF000000"/>
      <name val="Trebuchet MS"/>
      <family val="2"/>
    </font>
    <font>
      <sz val="10"/>
      <name val="Trebuchet MS"/>
      <family val="2"/>
    </font>
    <font>
      <i/>
      <sz val="11"/>
      <color rgb="FF000000"/>
      <name val="Trebuchet MS"/>
      <family val="2"/>
    </font>
    <font>
      <sz val="11"/>
      <color theme="1"/>
      <name val="Trebuchet MS"/>
      <family val="2"/>
    </font>
    <font>
      <sz val="10"/>
      <color theme="1"/>
      <name val="Trebuchet MS"/>
      <family val="2"/>
    </font>
    <font>
      <b/>
      <i/>
      <sz val="10"/>
      <color theme="1"/>
      <name val="Trebuchet MS"/>
      <family val="2"/>
    </font>
    <font>
      <b/>
      <sz val="10"/>
      <color theme="1"/>
      <name val="Trebuchet MS"/>
      <family val="2"/>
    </font>
    <font>
      <b/>
      <sz val="24"/>
      <color rgb="FF000000"/>
      <name val="Trebuchet MS"/>
      <family val="2"/>
    </font>
    <font>
      <i/>
      <sz val="10"/>
      <color rgb="FF000000"/>
      <name val="Trebuchet MS"/>
      <family val="2"/>
    </font>
    <font>
      <b/>
      <i/>
      <sz val="14"/>
      <color rgb="FF000000"/>
      <name val="Trebuchet MS"/>
      <family val="2"/>
    </font>
    <font>
      <b/>
      <i/>
      <sz val="10"/>
      <color rgb="FF000000"/>
      <name val="Trebuchet MS"/>
      <family val="2"/>
    </font>
    <font>
      <sz val="24"/>
      <color theme="1"/>
      <name val="Trebuchet MS"/>
      <family val="2"/>
    </font>
    <font>
      <b/>
      <sz val="24"/>
      <color theme="1"/>
      <name val="Trebuchet MS"/>
      <family val="2"/>
    </font>
    <font>
      <b/>
      <sz val="12"/>
      <color theme="1"/>
      <name val="Trebuchet MS"/>
      <family val="2"/>
    </font>
    <font>
      <b/>
      <sz val="11"/>
      <color theme="1"/>
      <name val="Trebuchet MS"/>
      <family val="2"/>
    </font>
    <font>
      <sz val="10"/>
      <color rgb="FF212529"/>
      <name val="Trebuchet MS"/>
      <family val="2"/>
    </font>
    <font>
      <b/>
      <sz val="8"/>
      <color theme="1"/>
      <name val="Trebuchet MS"/>
      <family val="2"/>
    </font>
    <font>
      <sz val="36"/>
      <color theme="1"/>
      <name val="Trebuchet MS"/>
      <family val="2"/>
    </font>
    <font>
      <sz val="11"/>
      <color rgb="FF212529"/>
      <name val="Trebuchet MS"/>
      <family val="2"/>
    </font>
    <font>
      <sz val="9"/>
      <color theme="1"/>
      <name val="Trebuchet MS"/>
      <family val="2"/>
    </font>
    <font>
      <b/>
      <sz val="10"/>
      <color rgb="FF212529"/>
      <name val="Trebuchet MS"/>
      <family val="2"/>
    </font>
    <font>
      <b/>
      <sz val="11"/>
      <color rgb="FF212529"/>
      <name val="Trebuchet MS"/>
      <family val="2"/>
    </font>
    <font>
      <vertAlign val="superscript"/>
      <sz val="9"/>
      <color theme="1"/>
      <name val="Trebuchet MS"/>
      <family val="2"/>
    </font>
    <font>
      <i/>
      <sz val="10"/>
      <color theme="1"/>
      <name val="Trebuchet MS"/>
      <family val="2"/>
    </font>
    <font>
      <sz val="12"/>
      <color rgb="FF000000"/>
      <name val="Trebuchet MS"/>
      <family val="2"/>
    </font>
    <font>
      <b/>
      <sz val="12"/>
      <color rgb="FF000000"/>
      <name val="Museo Slab 500"/>
      <family val="3"/>
    </font>
    <font>
      <b/>
      <sz val="12"/>
      <name val="Museo Slab 500"/>
      <family val="3"/>
    </font>
    <font>
      <b/>
      <sz val="36"/>
      <color rgb="FF000000"/>
      <name val="Museo Slab 500"/>
      <family val="3"/>
    </font>
    <font>
      <b/>
      <sz val="11"/>
      <color rgb="FF000000"/>
      <name val="Trebuchet MS"/>
      <family val="2"/>
    </font>
    <font>
      <b/>
      <sz val="10"/>
      <name val="Trebuchet MS"/>
      <family val="2"/>
    </font>
    <font>
      <b/>
      <sz val="10"/>
      <color rgb="FF000000"/>
      <name val="Trebuchet MS"/>
      <family val="2"/>
    </font>
    <font>
      <b/>
      <sz val="16"/>
      <color rgb="FF000000"/>
      <name val="Trebuchet MS"/>
      <family val="2"/>
    </font>
    <font>
      <i/>
      <sz val="12"/>
      <color rgb="FF000000"/>
      <name val="Trebuchet MS"/>
      <family val="2"/>
    </font>
    <font>
      <sz val="10"/>
      <color rgb="FF000000"/>
      <name val="Arial"/>
      <family val="2"/>
      <scheme val="minor"/>
    </font>
    <font>
      <b/>
      <sz val="16"/>
      <color rgb="FF212529"/>
      <name val="Trebuchet MS"/>
      <family val="2"/>
    </font>
    <font>
      <b/>
      <sz val="16"/>
      <color theme="1"/>
      <name val="Trebuchet MS"/>
      <family val="2"/>
    </font>
    <font>
      <u/>
      <sz val="10"/>
      <color theme="10"/>
      <name val="Arial"/>
      <family val="2"/>
      <scheme val="minor"/>
    </font>
    <font>
      <sz val="14"/>
      <color rgb="FF000000"/>
      <name val="Trebuchet MS"/>
      <family val="2"/>
    </font>
    <font>
      <sz val="18"/>
      <color rgb="FF000000"/>
      <name val="Trebuchet MS"/>
      <family val="2"/>
    </font>
    <font>
      <sz val="28"/>
      <color rgb="FF000000"/>
      <name val="Trebuchet MS"/>
      <family val="2"/>
    </font>
    <font>
      <sz val="36"/>
      <color rgb="FF000000"/>
      <name val="Trebuchet MS"/>
      <family val="2"/>
    </font>
    <font>
      <sz val="55"/>
      <color rgb="FF000000"/>
      <name val="Trebuchet MS"/>
      <family val="2"/>
    </font>
    <font>
      <sz val="10"/>
      <color theme="2" tint="-0.249977111117893"/>
      <name val="Arial"/>
      <family val="2"/>
      <scheme val="minor"/>
    </font>
    <font>
      <sz val="11"/>
      <color rgb="FF000000"/>
      <name val="Arial"/>
      <family val="2"/>
      <scheme val="minor"/>
    </font>
    <font>
      <sz val="9"/>
      <color rgb="FF000000"/>
      <name val="Arial"/>
      <family val="2"/>
      <scheme val="minor"/>
    </font>
    <font>
      <sz val="30"/>
      <color rgb="FF000000"/>
      <name val="Trebuchet MS"/>
      <family val="2"/>
    </font>
    <font>
      <sz val="10"/>
      <color theme="10"/>
      <name val="Arial"/>
      <family val="2"/>
      <scheme val="minor"/>
    </font>
    <font>
      <b/>
      <sz val="28"/>
      <color rgb="FF000000"/>
      <name val="Trebuchet MS"/>
      <family val="2"/>
    </font>
    <font>
      <b/>
      <sz val="22"/>
      <color rgb="FF000000"/>
      <name val="Trebuchet MS"/>
      <family val="2"/>
    </font>
    <font>
      <sz val="28"/>
      <color theme="10"/>
      <name val="Trebuchet MS"/>
      <family val="2"/>
    </font>
    <font>
      <u/>
      <sz val="14"/>
      <color rgb="FF000000"/>
      <name val="Trebuchet MS"/>
      <family val="2"/>
    </font>
    <font>
      <b/>
      <sz val="18"/>
      <color rgb="FF0070C0"/>
      <name val="Arial"/>
      <family val="2"/>
      <scheme val="minor"/>
    </font>
    <font>
      <b/>
      <sz val="10"/>
      <color rgb="FF0070C0"/>
      <name val="Arial"/>
      <family val="2"/>
      <scheme val="minor"/>
    </font>
    <font>
      <sz val="18"/>
      <name val="Trebuchet MS"/>
      <family val="2"/>
    </font>
    <font>
      <b/>
      <sz val="18"/>
      <name val="Trebuchet MS"/>
      <family val="2"/>
    </font>
    <font>
      <b/>
      <sz val="14"/>
      <color theme="1"/>
      <name val="Trebuchet MS"/>
      <family val="2"/>
    </font>
    <font>
      <sz val="11"/>
      <name val="Trebuchet MS"/>
      <family val="2"/>
    </font>
    <font>
      <sz val="9"/>
      <color rgb="FF000000"/>
      <name val="Segoe UI"/>
      <family val="2"/>
    </font>
    <font>
      <sz val="48"/>
      <color rgb="FF000000"/>
      <name val="Trebuchet MS"/>
      <family val="2"/>
    </font>
    <font>
      <sz val="16"/>
      <color rgb="FF000000"/>
      <name val="Trebuchet MS"/>
      <family val="2"/>
    </font>
    <font>
      <b/>
      <sz val="18"/>
      <color rgb="FF000000"/>
      <name val="Trebuchet MS"/>
      <family val="2"/>
    </font>
    <font>
      <sz val="8"/>
      <color rgb="FF000000"/>
      <name val="Trebuchet MS"/>
      <family val="2"/>
    </font>
    <font>
      <b/>
      <sz val="16"/>
      <color rgb="FF000000"/>
      <name val="Arial"/>
      <family val="2"/>
      <scheme val="minor"/>
    </font>
    <font>
      <b/>
      <vertAlign val="superscript"/>
      <sz val="10"/>
      <color theme="1"/>
      <name val="Trebuchet MS"/>
      <family val="2"/>
    </font>
    <font>
      <b/>
      <sz val="28"/>
      <color theme="0" tint="-4.9989318521683403E-2"/>
      <name val="Museo Slab 500"/>
      <family val="3"/>
    </font>
  </fonts>
  <fills count="34">
    <fill>
      <patternFill patternType="none"/>
    </fill>
    <fill>
      <patternFill patternType="gray125"/>
    </fill>
    <fill>
      <patternFill patternType="solid">
        <fgColor rgb="FFC9DAF8"/>
        <bgColor rgb="FFC9DAF8"/>
      </patternFill>
    </fill>
    <fill>
      <patternFill patternType="solid">
        <fgColor rgb="FFFFF2CC"/>
        <bgColor rgb="FFFFF2CC"/>
      </patternFill>
    </fill>
    <fill>
      <patternFill patternType="solid">
        <fgColor rgb="FFD9D9D9"/>
        <bgColor rgb="FFD9D9D9"/>
      </patternFill>
    </fill>
    <fill>
      <patternFill patternType="solid">
        <fgColor rgb="FFCCCCCC"/>
        <bgColor rgb="FFCCCCCC"/>
      </patternFill>
    </fill>
    <fill>
      <patternFill patternType="solid">
        <fgColor rgb="FFF3F3F3"/>
        <bgColor rgb="FFF3F3F3"/>
      </patternFill>
    </fill>
    <fill>
      <patternFill patternType="solid">
        <fgColor rgb="FFD0E0E3"/>
        <bgColor rgb="FFD0E0E3"/>
      </patternFill>
    </fill>
    <fill>
      <patternFill patternType="solid">
        <fgColor rgb="FFD9D2E9"/>
        <bgColor rgb="FFD9D2E9"/>
      </patternFill>
    </fill>
    <fill>
      <patternFill patternType="solid">
        <fgColor rgb="FFFFFFFF"/>
        <bgColor rgb="FFFFFFFF"/>
      </patternFill>
    </fill>
    <fill>
      <patternFill patternType="solid">
        <fgColor theme="9" tint="0.3999450666829432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rgb="FF356C87"/>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90C6A5"/>
        <bgColor indexed="64"/>
      </patternFill>
    </fill>
    <fill>
      <patternFill patternType="solid">
        <fgColor theme="2" tint="-4.9989318521683403E-2"/>
        <bgColor rgb="FFF3F3F3"/>
      </patternFill>
    </fill>
    <fill>
      <patternFill patternType="solid">
        <fgColor theme="4" tint="0.59999389629810485"/>
        <bgColor rgb="FF7F7F7F"/>
      </patternFill>
    </fill>
  </fills>
  <borders count="12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ck">
        <color rgb="FF000000"/>
      </left>
      <right style="thin">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style="thin">
        <color rgb="FF000000"/>
      </right>
      <top/>
      <bottom style="thick">
        <color indexed="64"/>
      </bottom>
      <diagonal/>
    </border>
    <border>
      <left/>
      <right/>
      <top style="thick">
        <color indexed="64"/>
      </top>
      <bottom/>
      <diagonal/>
    </border>
    <border>
      <left style="thin">
        <color rgb="FF000000"/>
      </left>
      <right/>
      <top style="thin">
        <color rgb="FF000000"/>
      </top>
      <bottom style="thick">
        <color indexed="64"/>
      </bottom>
      <diagonal/>
    </border>
    <border>
      <left/>
      <right/>
      <top style="thin">
        <color rgb="FF000000"/>
      </top>
      <bottom style="thick">
        <color indexed="64"/>
      </bottom>
      <diagonal/>
    </border>
    <border>
      <left/>
      <right style="thin">
        <color rgb="FF000000"/>
      </right>
      <top style="thin">
        <color rgb="FF000000"/>
      </top>
      <bottom style="thick">
        <color indexed="64"/>
      </bottom>
      <diagonal/>
    </border>
    <border>
      <left style="thin">
        <color rgb="FF000000"/>
      </left>
      <right/>
      <top/>
      <bottom style="thick">
        <color indexed="64"/>
      </bottom>
      <diagonal/>
    </border>
    <border>
      <left/>
      <right style="thin">
        <color rgb="FF000000"/>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ck">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ck">
        <color rgb="FF000000"/>
      </left>
      <right/>
      <top style="thin">
        <color rgb="FF000000"/>
      </top>
      <bottom style="thin">
        <color rgb="FF000000"/>
      </bottom>
      <diagonal/>
    </border>
    <border>
      <left style="thin">
        <color rgb="FF000000"/>
      </left>
      <right style="thin">
        <color indexed="64"/>
      </right>
      <top style="thick">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ck">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ck">
        <color indexed="64"/>
      </top>
      <bottom style="thin">
        <color rgb="FF000000"/>
      </bottom>
      <diagonal/>
    </border>
    <border>
      <left/>
      <right/>
      <top style="thick">
        <color indexed="64"/>
      </top>
      <bottom style="thin">
        <color rgb="FF000000"/>
      </bottom>
      <diagonal/>
    </border>
    <border>
      <left/>
      <right style="thick">
        <color rgb="FF000000"/>
      </right>
      <top style="thin">
        <color rgb="FF000000"/>
      </top>
      <bottom/>
      <diagonal/>
    </border>
    <border>
      <left/>
      <right style="thick">
        <color rgb="FF000000"/>
      </right>
      <top/>
      <bottom/>
      <diagonal/>
    </border>
    <border>
      <left/>
      <right style="thick">
        <color rgb="FF000000"/>
      </right>
      <top/>
      <bottom style="thick">
        <color rgb="FF000000"/>
      </bottom>
      <diagonal/>
    </border>
    <border>
      <left style="medium">
        <color indexed="64"/>
      </left>
      <right/>
      <top style="thin">
        <color rgb="FF000000"/>
      </top>
      <bottom/>
      <diagonal/>
    </border>
    <border>
      <left style="medium">
        <color indexed="64"/>
      </left>
      <right/>
      <top/>
      <bottom style="thick">
        <color rgb="FF000000"/>
      </bottom>
      <diagonal/>
    </border>
    <border>
      <left style="medium">
        <color indexed="64"/>
      </left>
      <right style="medium">
        <color indexed="64"/>
      </right>
      <top style="thin">
        <color indexed="64"/>
      </top>
      <bottom/>
      <diagonal/>
    </border>
    <border>
      <left/>
      <right style="thick">
        <color rgb="FF000000"/>
      </right>
      <top/>
      <bottom style="medium">
        <color indexed="64"/>
      </bottom>
      <diagonal/>
    </border>
    <border>
      <left/>
      <right style="thick">
        <color rgb="FF000000"/>
      </right>
      <top style="medium">
        <color indexed="64"/>
      </top>
      <bottom/>
      <diagonal/>
    </border>
    <border>
      <left style="thick">
        <color rgb="FF000000"/>
      </left>
      <right style="thin">
        <color rgb="FF000000"/>
      </right>
      <top style="medium">
        <color indexed="64"/>
      </top>
      <bottom style="thin">
        <color rgb="FF000000"/>
      </bottom>
      <diagonal/>
    </border>
    <border>
      <left style="thick">
        <color rgb="FF000000"/>
      </left>
      <right style="thin">
        <color rgb="FF000000"/>
      </right>
      <top style="thin">
        <color rgb="FF000000"/>
      </top>
      <bottom/>
      <diagonal/>
    </border>
    <border>
      <left style="thin">
        <color rgb="FF000000"/>
      </left>
      <right style="thin">
        <color indexed="64"/>
      </right>
      <top style="medium">
        <color indexed="64"/>
      </top>
      <bottom style="thin">
        <color indexed="64"/>
      </bottom>
      <diagonal/>
    </border>
    <border>
      <left style="thin">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ck">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thick">
        <color rgb="FF000000"/>
      </right>
      <top style="thin">
        <color rgb="FF000000"/>
      </top>
      <bottom style="medium">
        <color indexed="64"/>
      </bottom>
      <diagonal/>
    </border>
    <border>
      <left style="thin">
        <color indexed="64"/>
      </left>
      <right style="thin">
        <color rgb="FF000000"/>
      </right>
      <top/>
      <bottom style="thin">
        <color rgb="FF000000"/>
      </bottom>
      <diagonal/>
    </border>
    <border>
      <left style="thin">
        <color indexed="64"/>
      </left>
      <right style="thick">
        <color rgb="FF000000"/>
      </right>
      <top style="thin">
        <color rgb="FF000000"/>
      </top>
      <bottom style="medium">
        <color indexed="64"/>
      </bottom>
      <diagonal/>
    </border>
    <border>
      <left style="thick">
        <color rgb="FF000000"/>
      </left>
      <right style="thin">
        <color rgb="FF000000"/>
      </right>
      <top style="thin">
        <color rgb="FF000000"/>
      </top>
      <bottom style="medium">
        <color indexed="64"/>
      </bottom>
      <diagonal/>
    </border>
    <border>
      <left style="thin">
        <color rgb="FF000000"/>
      </left>
      <right/>
      <top style="medium">
        <color indexed="64"/>
      </top>
      <bottom/>
      <diagonal/>
    </border>
    <border>
      <left/>
      <right style="thick">
        <color rgb="FF000000"/>
      </right>
      <top style="medium">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39" fillId="0" borderId="0"/>
    <xf numFmtId="0" fontId="42" fillId="0" borderId="0" applyNumberFormat="0" applyFill="0" applyBorder="0" applyAlignment="0" applyProtection="0"/>
  </cellStyleXfs>
  <cellXfs count="627">
    <xf numFmtId="0" fontId="0" fillId="0" borderId="0" xfId="0"/>
    <xf numFmtId="0" fontId="1" fillId="0" borderId="0" xfId="0" applyFont="1"/>
    <xf numFmtId="0" fontId="2" fillId="0" borderId="0" xfId="0" applyFont="1"/>
    <xf numFmtId="0" fontId="4" fillId="0" borderId="0" xfId="0" applyFont="1" applyAlignment="1">
      <alignment vertical="center" wrapText="1"/>
    </xf>
    <xf numFmtId="0" fontId="3" fillId="0" borderId="0" xfId="0" applyFont="1" applyAlignment="1">
      <alignment horizontal="center"/>
    </xf>
    <xf numFmtId="0" fontId="3" fillId="0" borderId="0" xfId="0" applyFont="1" applyAlignment="1">
      <alignment vertical="center" wrapText="1"/>
    </xf>
    <xf numFmtId="0" fontId="5" fillId="0" borderId="0" xfId="0" applyFont="1"/>
    <xf numFmtId="0" fontId="10" fillId="0" borderId="0" xfId="0" applyFont="1" applyAlignment="1">
      <alignment vertical="center" wrapText="1"/>
    </xf>
    <xf numFmtId="0" fontId="12" fillId="4" borderId="7" xfId="0" applyFont="1" applyFill="1" applyBorder="1" applyAlignment="1">
      <alignment vertical="center" wrapText="1"/>
    </xf>
    <xf numFmtId="0" fontId="10" fillId="6" borderId="14" xfId="0" applyFont="1" applyFill="1" applyBorder="1"/>
    <xf numFmtId="0" fontId="10" fillId="6" borderId="9" xfId="0" applyFont="1" applyFill="1" applyBorder="1"/>
    <xf numFmtId="0" fontId="10" fillId="6" borderId="1" xfId="0" applyFont="1" applyFill="1" applyBorder="1"/>
    <xf numFmtId="0" fontId="10" fillId="6" borderId="13" xfId="0" applyFont="1" applyFill="1" applyBorder="1"/>
    <xf numFmtId="0" fontId="10" fillId="0" borderId="18" xfId="0" applyFont="1" applyBorder="1"/>
    <xf numFmtId="0" fontId="10" fillId="0" borderId="9" xfId="0" applyFont="1" applyBorder="1"/>
    <xf numFmtId="0" fontId="10" fillId="0" borderId="7" xfId="0" applyFont="1" applyBorder="1"/>
    <xf numFmtId="0" fontId="10" fillId="0" borderId="14" xfId="0" applyFont="1" applyBorder="1"/>
    <xf numFmtId="0" fontId="10" fillId="0" borderId="1" xfId="0" applyFont="1" applyBorder="1"/>
    <xf numFmtId="0" fontId="10" fillId="0" borderId="17" xfId="0" applyFont="1" applyBorder="1"/>
    <xf numFmtId="0" fontId="10" fillId="0" borderId="13" xfId="0" applyFont="1" applyBorder="1"/>
    <xf numFmtId="0" fontId="10" fillId="0" borderId="16" xfId="0" applyFont="1" applyBorder="1"/>
    <xf numFmtId="0" fontId="10" fillId="6" borderId="18" xfId="0" applyFont="1" applyFill="1" applyBorder="1"/>
    <xf numFmtId="0" fontId="10" fillId="6" borderId="7" xfId="0" applyFont="1" applyFill="1" applyBorder="1"/>
    <xf numFmtId="0" fontId="9" fillId="0" borderId="13" xfId="0" applyFont="1" applyBorder="1"/>
    <xf numFmtId="0" fontId="9" fillId="6" borderId="1" xfId="0" applyFont="1" applyFill="1" applyBorder="1"/>
    <xf numFmtId="0" fontId="9" fillId="0" borderId="1" xfId="0" applyFont="1" applyBorder="1"/>
    <xf numFmtId="0" fontId="9" fillId="0" borderId="0" xfId="0" applyFont="1" applyAlignment="1">
      <alignment horizontal="center"/>
    </xf>
    <xf numFmtId="0" fontId="9" fillId="0" borderId="0" xfId="0" applyFont="1" applyAlignment="1">
      <alignment vertical="center" wrapText="1"/>
    </xf>
    <xf numFmtId="0" fontId="19" fillId="0" borderId="0" xfId="0" applyFont="1"/>
    <xf numFmtId="0" fontId="10" fillId="0" borderId="0" xfId="0" applyFont="1" applyAlignment="1">
      <alignment wrapText="1"/>
    </xf>
    <xf numFmtId="0" fontId="9" fillId="0" borderId="0" xfId="0" applyFont="1" applyAlignment="1">
      <alignment wrapText="1"/>
    </xf>
    <xf numFmtId="0" fontId="9" fillId="0" borderId="0" xfId="0" applyFont="1"/>
    <xf numFmtId="0" fontId="21" fillId="9" borderId="0" xfId="0" applyFont="1" applyFill="1" applyAlignment="1">
      <alignment wrapText="1"/>
    </xf>
    <xf numFmtId="0" fontId="22" fillId="0" borderId="0" xfId="0" applyFont="1" applyAlignment="1">
      <alignment wrapText="1"/>
    </xf>
    <xf numFmtId="0" fontId="20" fillId="0" borderId="0" xfId="0" applyFont="1"/>
    <xf numFmtId="0" fontId="22" fillId="0" borderId="0" xfId="0" applyFont="1" applyAlignment="1">
      <alignment horizontal="left"/>
    </xf>
    <xf numFmtId="0" fontId="10" fillId="0" borderId="0" xfId="0" applyFont="1"/>
    <xf numFmtId="0" fontId="25" fillId="0" borderId="23" xfId="0" applyFont="1" applyBorder="1" applyAlignment="1">
      <alignment wrapText="1"/>
    </xf>
    <xf numFmtId="49" fontId="25" fillId="0" borderId="23" xfId="0" applyNumberFormat="1" applyFont="1" applyBorder="1" applyAlignment="1">
      <alignment wrapText="1"/>
    </xf>
    <xf numFmtId="0" fontId="25" fillId="0" borderId="24" xfId="0" applyFont="1" applyBorder="1" applyAlignment="1">
      <alignment wrapText="1"/>
    </xf>
    <xf numFmtId="0" fontId="4" fillId="0" borderId="0" xfId="0" applyFont="1" applyAlignment="1">
      <alignment horizontal="center" vertical="center" wrapText="1"/>
    </xf>
    <xf numFmtId="0" fontId="1" fillId="0" borderId="0" xfId="0" applyFont="1" applyAlignment="1">
      <alignment horizontal="center"/>
    </xf>
    <xf numFmtId="0" fontId="36" fillId="0" borderId="0" xfId="0" applyFont="1"/>
    <xf numFmtId="0" fontId="10" fillId="4" borderId="18" xfId="0" applyFont="1" applyFill="1" applyBorder="1"/>
    <xf numFmtId="0" fontId="14" fillId="0" borderId="33" xfId="0" applyFont="1" applyBorder="1" applyAlignment="1">
      <alignment vertical="center" wrapText="1"/>
    </xf>
    <xf numFmtId="0" fontId="18" fillId="5" borderId="18" xfId="0" applyFont="1" applyFill="1" applyBorder="1" applyAlignment="1">
      <alignment horizontal="center" vertical="center"/>
    </xf>
    <xf numFmtId="0" fontId="12" fillId="5" borderId="7" xfId="0" applyFont="1" applyFill="1" applyBorder="1" applyAlignment="1">
      <alignment vertical="center" wrapText="1"/>
    </xf>
    <xf numFmtId="0" fontId="10" fillId="5" borderId="9" xfId="0" applyFont="1" applyFill="1" applyBorder="1" applyAlignment="1">
      <alignment vertical="center" wrapText="1"/>
    </xf>
    <xf numFmtId="0" fontId="12" fillId="0" borderId="37" xfId="0" applyFont="1" applyBorder="1"/>
    <xf numFmtId="0" fontId="5" fillId="0" borderId="0" xfId="0" applyFont="1" applyAlignment="1">
      <alignment wrapText="1"/>
    </xf>
    <xf numFmtId="0" fontId="0" fillId="0" borderId="0" xfId="0" applyAlignment="1">
      <alignment wrapText="1"/>
    </xf>
    <xf numFmtId="0" fontId="4" fillId="0" borderId="46" xfId="0" applyFont="1" applyBorder="1" applyAlignment="1">
      <alignment horizontal="center" vertical="center" wrapText="1"/>
    </xf>
    <xf numFmtId="0" fontId="6" fillId="16" borderId="0" xfId="0" applyFont="1" applyFill="1"/>
    <xf numFmtId="0" fontId="6" fillId="16" borderId="8" xfId="0" applyFont="1" applyFill="1" applyBorder="1"/>
    <xf numFmtId="0" fontId="6" fillId="16" borderId="10" xfId="0" applyFont="1" applyFill="1" applyBorder="1"/>
    <xf numFmtId="0" fontId="6" fillId="16" borderId="1" xfId="0" applyFont="1" applyFill="1" applyBorder="1" applyAlignment="1">
      <alignment vertical="center" wrapText="1"/>
    </xf>
    <xf numFmtId="0" fontId="6" fillId="16" borderId="44" xfId="0" applyFont="1" applyFill="1" applyBorder="1" applyAlignment="1">
      <alignment vertical="center" wrapText="1"/>
    </xf>
    <xf numFmtId="0" fontId="6" fillId="16" borderId="43" xfId="0" applyFont="1" applyFill="1" applyBorder="1"/>
    <xf numFmtId="0" fontId="9" fillId="16" borderId="7" xfId="0" applyFont="1" applyFill="1" applyBorder="1" applyAlignment="1">
      <alignment vertical="center"/>
    </xf>
    <xf numFmtId="0" fontId="9" fillId="16" borderId="44" xfId="0" applyFont="1" applyFill="1" applyBorder="1" applyAlignment="1">
      <alignment vertical="center" wrapText="1"/>
    </xf>
    <xf numFmtId="0" fontId="9" fillId="16" borderId="1" xfId="0" applyFont="1" applyFill="1" applyBorder="1" applyAlignment="1">
      <alignment vertical="center" wrapText="1"/>
    </xf>
    <xf numFmtId="0" fontId="11" fillId="16" borderId="5" xfId="0" applyFont="1" applyFill="1" applyBorder="1" applyAlignment="1">
      <alignment horizontal="center"/>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6" fillId="16" borderId="3" xfId="0" applyFont="1" applyFill="1" applyBorder="1" applyAlignment="1">
      <alignment horizontal="center" vertical="center" wrapText="1"/>
    </xf>
    <xf numFmtId="0" fontId="31" fillId="15" borderId="6" xfId="0" applyFont="1" applyFill="1" applyBorder="1" applyAlignment="1">
      <alignment vertical="center" wrapText="1"/>
    </xf>
    <xf numFmtId="0" fontId="6" fillId="16" borderId="9" xfId="0" applyFont="1" applyFill="1" applyBorder="1" applyAlignment="1">
      <alignment horizontal="center" vertical="center" wrapText="1"/>
    </xf>
    <xf numFmtId="0" fontId="9" fillId="0" borderId="0" xfId="0" applyFont="1" applyAlignment="1">
      <alignment vertical="center"/>
    </xf>
    <xf numFmtId="0" fontId="20" fillId="0" borderId="1" xfId="0" applyFont="1" applyBorder="1" applyAlignment="1">
      <alignment vertical="center"/>
    </xf>
    <xf numFmtId="0" fontId="9" fillId="0" borderId="1" xfId="0" applyFont="1" applyBorder="1" applyAlignment="1">
      <alignment vertical="center" wrapText="1"/>
    </xf>
    <xf numFmtId="0" fontId="9" fillId="0" borderId="7" xfId="0" applyFont="1" applyBorder="1" applyAlignment="1">
      <alignment vertical="center" wrapText="1"/>
    </xf>
    <xf numFmtId="0" fontId="9" fillId="9" borderId="1" xfId="0" applyFont="1" applyFill="1" applyBorder="1" applyAlignment="1">
      <alignment vertical="center" wrapText="1"/>
    </xf>
    <xf numFmtId="0" fontId="6" fillId="0" borderId="0" xfId="0" applyFont="1" applyAlignment="1">
      <alignment vertical="center"/>
    </xf>
    <xf numFmtId="0" fontId="9" fillId="0" borderId="3" xfId="0" applyFont="1" applyBorder="1" applyAlignment="1">
      <alignment horizontal="center" vertical="center" wrapText="1"/>
    </xf>
    <xf numFmtId="0" fontId="20" fillId="0" borderId="1" xfId="0" applyFont="1" applyBorder="1" applyAlignment="1">
      <alignment vertical="center" wrapText="1"/>
    </xf>
    <xf numFmtId="0" fontId="20" fillId="0" borderId="0" xfId="0" applyFont="1" applyAlignment="1">
      <alignment vertical="center"/>
    </xf>
    <xf numFmtId="0" fontId="20" fillId="0" borderId="3" xfId="0" applyFont="1" applyBorder="1" applyAlignment="1">
      <alignment horizontal="center" vertical="center"/>
    </xf>
    <xf numFmtId="0" fontId="9" fillId="9" borderId="3" xfId="0" applyFont="1" applyFill="1" applyBorder="1" applyAlignment="1">
      <alignment horizontal="center" vertical="center" wrapText="1"/>
    </xf>
    <xf numFmtId="0" fontId="9" fillId="0" borderId="3" xfId="0" applyFont="1" applyBorder="1" applyAlignment="1">
      <alignment horizontal="center" vertical="center"/>
    </xf>
    <xf numFmtId="0" fontId="20" fillId="0" borderId="3" xfId="0" applyFont="1" applyBorder="1" applyAlignment="1">
      <alignment vertical="center" wrapText="1"/>
    </xf>
    <xf numFmtId="0" fontId="20" fillId="0" borderId="3" xfId="0" applyFont="1" applyBorder="1" applyAlignment="1">
      <alignment horizontal="center" vertical="center" wrapText="1"/>
    </xf>
    <xf numFmtId="0" fontId="9" fillId="0" borderId="2" xfId="0" applyFont="1" applyBorder="1" applyAlignment="1">
      <alignment horizontal="center" vertical="center"/>
    </xf>
    <xf numFmtId="0" fontId="5" fillId="0" borderId="0" xfId="0" applyFont="1" applyAlignment="1">
      <alignment horizontal="center" vertical="center"/>
    </xf>
    <xf numFmtId="0" fontId="27" fillId="9" borderId="0" xfId="0" applyFont="1" applyFill="1" applyAlignment="1">
      <alignment horizontal="center" vertical="center"/>
    </xf>
    <xf numFmtId="0" fontId="21" fillId="9" borderId="0" xfId="0" applyFont="1" applyFill="1" applyAlignment="1">
      <alignment horizontal="center" vertical="center"/>
    </xf>
    <xf numFmtId="0" fontId="26" fillId="9" borderId="0" xfId="0" applyFont="1" applyFill="1" applyAlignment="1">
      <alignment horizontal="center" vertical="center"/>
    </xf>
    <xf numFmtId="0" fontId="10" fillId="0" borderId="0" xfId="0" applyFont="1" applyAlignment="1">
      <alignment horizontal="center" vertical="center"/>
    </xf>
    <xf numFmtId="0" fontId="24" fillId="9" borderId="0" xfId="0" applyFont="1" applyFill="1" applyAlignment="1">
      <alignment horizontal="center" vertical="center"/>
    </xf>
    <xf numFmtId="0" fontId="6" fillId="0" borderId="10" xfId="0" applyFont="1" applyBorder="1" applyAlignment="1">
      <alignment vertical="center"/>
    </xf>
    <xf numFmtId="0" fontId="23" fillId="0" borderId="41" xfId="0" applyFont="1" applyBorder="1" applyAlignment="1">
      <alignment vertical="center" textRotation="90"/>
    </xf>
    <xf numFmtId="0" fontId="23" fillId="0" borderId="0" xfId="0" applyFont="1" applyAlignment="1">
      <alignment vertical="center" textRotation="90"/>
    </xf>
    <xf numFmtId="0" fontId="5" fillId="0" borderId="34" xfId="0" applyFont="1" applyBorder="1"/>
    <xf numFmtId="0" fontId="5" fillId="0" borderId="35" xfId="0" applyFont="1" applyBorder="1"/>
    <xf numFmtId="0" fontId="7" fillId="0" borderId="22" xfId="0" applyFont="1" applyBorder="1"/>
    <xf numFmtId="0" fontId="25" fillId="0" borderId="21" xfId="0" applyFont="1" applyBorder="1" applyAlignment="1">
      <alignment wrapText="1"/>
    </xf>
    <xf numFmtId="0" fontId="9" fillId="0" borderId="0" xfId="0" applyFont="1" applyAlignment="1">
      <alignment horizontal="center" vertical="center"/>
    </xf>
    <xf numFmtId="0" fontId="10" fillId="6" borderId="5" xfId="0" applyFont="1" applyFill="1" applyBorder="1"/>
    <xf numFmtId="0" fontId="10" fillId="0" borderId="5" xfId="0" applyFont="1" applyBorder="1"/>
    <xf numFmtId="0" fontId="7" fillId="0" borderId="0" xfId="0" applyFont="1"/>
    <xf numFmtId="0" fontId="6" fillId="0" borderId="10" xfId="0" applyFont="1" applyBorder="1" applyAlignment="1">
      <alignment horizontal="center" vertical="center"/>
    </xf>
    <xf numFmtId="0" fontId="23" fillId="0" borderId="40" xfId="0" applyFont="1" applyBorder="1" applyAlignment="1">
      <alignment vertical="center" textRotation="90"/>
    </xf>
    <xf numFmtId="0" fontId="5" fillId="0" borderId="10" xfId="0" applyFont="1" applyBorder="1"/>
    <xf numFmtId="0" fontId="5" fillId="0" borderId="40" xfId="0" applyFont="1" applyBorder="1"/>
    <xf numFmtId="0" fontId="24" fillId="9" borderId="0" xfId="0" applyFont="1" applyFill="1" applyAlignment="1">
      <alignment wrapText="1"/>
    </xf>
    <xf numFmtId="0" fontId="6" fillId="0" borderId="0" xfId="0" applyFont="1"/>
    <xf numFmtId="0" fontId="6" fillId="0" borderId="42" xfId="0" applyFont="1" applyBorder="1"/>
    <xf numFmtId="0" fontId="20" fillId="0" borderId="62" xfId="0" applyFont="1" applyBorder="1" applyAlignment="1">
      <alignment vertical="center" wrapText="1"/>
    </xf>
    <xf numFmtId="0" fontId="0" fillId="0" borderId="0" xfId="0" applyAlignment="1">
      <alignment horizontal="center" vertical="center"/>
    </xf>
    <xf numFmtId="0" fontId="9" fillId="0" borderId="62" xfId="0" applyFont="1" applyBorder="1" applyAlignment="1">
      <alignment vertical="center" wrapText="1"/>
    </xf>
    <xf numFmtId="0" fontId="9" fillId="0" borderId="0" xfId="0" applyFont="1" applyAlignment="1">
      <alignment horizontal="center" vertical="center" wrapText="1"/>
    </xf>
    <xf numFmtId="0" fontId="20" fillId="0" borderId="0" xfId="0" applyFont="1" applyAlignment="1">
      <alignment horizontal="center" vertical="center" wrapText="1"/>
    </xf>
    <xf numFmtId="0" fontId="9" fillId="0" borderId="42" xfId="0" applyFont="1" applyBorder="1" applyAlignment="1">
      <alignment vertical="center"/>
    </xf>
    <xf numFmtId="0" fontId="9" fillId="9" borderId="0" xfId="0" applyFont="1" applyFill="1" applyAlignment="1">
      <alignment horizontal="center" vertical="center" wrapText="1"/>
    </xf>
    <xf numFmtId="0" fontId="9" fillId="9" borderId="0" xfId="0" applyFont="1" applyFill="1" applyAlignment="1">
      <alignment vertical="center" wrapText="1"/>
    </xf>
    <xf numFmtId="0" fontId="5" fillId="0" borderId="42" xfId="0" applyFont="1" applyBorder="1"/>
    <xf numFmtId="0" fontId="6" fillId="0" borderId="0" xfId="0" applyFont="1" applyAlignment="1">
      <alignment wrapText="1"/>
    </xf>
    <xf numFmtId="0" fontId="5" fillId="0" borderId="0" xfId="0" applyFont="1" applyAlignment="1">
      <alignment horizontal="center"/>
    </xf>
    <xf numFmtId="0" fontId="9" fillId="9" borderId="63" xfId="0" applyFont="1" applyFill="1" applyBorder="1" applyAlignment="1">
      <alignment horizontal="center" vertical="center" wrapText="1"/>
    </xf>
    <xf numFmtId="0" fontId="9" fillId="9" borderId="64" xfId="0" applyFont="1" applyFill="1" applyBorder="1" applyAlignment="1">
      <alignment vertical="center" wrapText="1"/>
    </xf>
    <xf numFmtId="0" fontId="5" fillId="0" borderId="34" xfId="0" applyFont="1" applyBorder="1" applyAlignment="1">
      <alignment horizontal="center" vertical="center"/>
    </xf>
    <xf numFmtId="0" fontId="9" fillId="0" borderId="4" xfId="0" applyFont="1" applyBorder="1" applyAlignment="1">
      <alignment vertical="center" wrapText="1"/>
    </xf>
    <xf numFmtId="0" fontId="9" fillId="0" borderId="65" xfId="0" applyFont="1" applyBorder="1" applyAlignment="1">
      <alignment horizontal="center" vertical="center"/>
    </xf>
    <xf numFmtId="0" fontId="6" fillId="0" borderId="35" xfId="0" applyFont="1" applyBorder="1" applyAlignment="1">
      <alignment vertical="center" wrapText="1"/>
    </xf>
    <xf numFmtId="0" fontId="9" fillId="0" borderId="0" xfId="0" applyFont="1" applyAlignment="1">
      <alignment horizontal="center" wrapText="1"/>
    </xf>
    <xf numFmtId="0" fontId="25" fillId="0" borderId="0" xfId="0" applyFont="1" applyAlignment="1">
      <alignment horizontal="left" vertical="center" wrapText="1"/>
    </xf>
    <xf numFmtId="0" fontId="25" fillId="0" borderId="0" xfId="0" applyFont="1" applyAlignment="1">
      <alignment wrapText="1"/>
    </xf>
    <xf numFmtId="0" fontId="33" fillId="14" borderId="38" xfId="0" applyFont="1" applyFill="1" applyBorder="1"/>
    <xf numFmtId="0" fontId="48" fillId="0" borderId="0" xfId="0" applyFont="1"/>
    <xf numFmtId="0" fontId="49" fillId="0" borderId="0" xfId="0" applyFont="1" applyAlignment="1">
      <alignment horizontal="left" vertical="center" indent="4"/>
    </xf>
    <xf numFmtId="0" fontId="50" fillId="0" borderId="0" xfId="0" applyFont="1" applyAlignment="1">
      <alignment vertical="center"/>
    </xf>
    <xf numFmtId="0" fontId="9" fillId="0" borderId="0" xfId="0" applyFont="1" applyAlignment="1">
      <alignment horizontal="left" vertical="center" wrapText="1"/>
    </xf>
    <xf numFmtId="0" fontId="9" fillId="0" borderId="1" xfId="0" applyFont="1" applyBorder="1" applyAlignment="1">
      <alignment horizontal="center" vertical="center" wrapText="1"/>
    </xf>
    <xf numFmtId="0" fontId="5" fillId="0" borderId="0" xfId="0" applyFont="1" applyAlignment="1">
      <alignment vertical="center"/>
    </xf>
    <xf numFmtId="0" fontId="9" fillId="0" borderId="1" xfId="0" applyFont="1" applyBorder="1" applyAlignment="1">
      <alignment horizontal="center" vertical="center"/>
    </xf>
    <xf numFmtId="3" fontId="9" fillId="0" borderId="1" xfId="0" applyNumberFormat="1" applyFont="1" applyBorder="1" applyAlignment="1">
      <alignment horizontal="left" vertical="center" wrapText="1"/>
    </xf>
    <xf numFmtId="0" fontId="9" fillId="0" borderId="9"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7" fillId="0" borderId="0" xfId="0" applyFont="1" applyAlignment="1">
      <alignment vertical="center"/>
    </xf>
    <xf numFmtId="0" fontId="6" fillId="0" borderId="19" xfId="0" applyFont="1" applyBorder="1" applyAlignment="1">
      <alignment vertical="center"/>
    </xf>
    <xf numFmtId="0" fontId="5" fillId="0" borderId="19" xfId="0" applyFont="1" applyBorder="1" applyAlignment="1">
      <alignment vertical="center"/>
    </xf>
    <xf numFmtId="0" fontId="9" fillId="0" borderId="66" xfId="0" applyFont="1" applyBorder="1" applyAlignment="1">
      <alignment horizontal="left" vertical="center" wrapText="1"/>
    </xf>
    <xf numFmtId="0" fontId="9" fillId="0" borderId="10" xfId="0" applyFont="1" applyBorder="1"/>
    <xf numFmtId="0" fontId="9" fillId="0" borderId="10" xfId="0" applyFont="1" applyBorder="1" applyAlignment="1">
      <alignment horizontal="center" wrapText="1"/>
    </xf>
    <xf numFmtId="0" fontId="41" fillId="0" borderId="0" xfId="0" applyFont="1"/>
    <xf numFmtId="0" fontId="9" fillId="0" borderId="42" xfId="0" applyFont="1" applyBorder="1" applyAlignment="1">
      <alignment wrapText="1"/>
    </xf>
    <xf numFmtId="0" fontId="7" fillId="0" borderId="41" xfId="0" applyFont="1" applyBorder="1"/>
    <xf numFmtId="0" fontId="5" fillId="0" borderId="41" xfId="0" applyFont="1" applyBorder="1"/>
    <xf numFmtId="0" fontId="5" fillId="0" borderId="41" xfId="0" applyFont="1" applyBorder="1" applyAlignment="1">
      <alignment vertical="center"/>
    </xf>
    <xf numFmtId="0" fontId="5" fillId="0" borderId="0" xfId="0" applyFont="1" applyAlignment="1">
      <alignment vertical="center" wrapText="1"/>
    </xf>
    <xf numFmtId="0" fontId="5" fillId="0" borderId="42" xfId="0" applyFont="1" applyBorder="1" applyAlignment="1">
      <alignment vertical="center"/>
    </xf>
    <xf numFmtId="0" fontId="5" fillId="0" borderId="33" xfId="0" applyFont="1" applyBorder="1"/>
    <xf numFmtId="0" fontId="5" fillId="0" borderId="34" xfId="0" applyFont="1" applyBorder="1" applyAlignment="1">
      <alignment wrapText="1"/>
    </xf>
    <xf numFmtId="0" fontId="9" fillId="0" borderId="64" xfId="0" applyFont="1" applyBorder="1" applyAlignment="1">
      <alignment horizontal="center" vertical="center"/>
    </xf>
    <xf numFmtId="0" fontId="9" fillId="0" borderId="64" xfId="0" applyFont="1" applyBorder="1" applyAlignment="1">
      <alignment vertical="center" wrapText="1"/>
    </xf>
    <xf numFmtId="0" fontId="6" fillId="0" borderId="59" xfId="0" applyFont="1" applyBorder="1" applyAlignment="1">
      <alignment vertical="center"/>
    </xf>
    <xf numFmtId="0" fontId="5" fillId="0" borderId="59" xfId="0" applyFont="1" applyBorder="1"/>
    <xf numFmtId="0" fontId="9" fillId="0" borderId="7" xfId="0" applyFont="1" applyBorder="1" applyAlignment="1">
      <alignment horizontal="center" vertical="center" wrapText="1"/>
    </xf>
    <xf numFmtId="0" fontId="9" fillId="0" borderId="20"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42" xfId="0" applyFont="1" applyBorder="1"/>
    <xf numFmtId="0" fontId="9" fillId="0" borderId="63" xfId="0" applyFont="1" applyBorder="1" applyAlignment="1">
      <alignment horizontal="center" vertical="center"/>
    </xf>
    <xf numFmtId="0" fontId="9" fillId="0" borderId="64" xfId="0" applyFont="1" applyBorder="1" applyAlignment="1">
      <alignment horizontal="center" vertical="center" wrapText="1"/>
    </xf>
    <xf numFmtId="0" fontId="9" fillId="0" borderId="34" xfId="0" applyFont="1" applyBorder="1" applyAlignment="1">
      <alignment vertical="center" wrapText="1"/>
    </xf>
    <xf numFmtId="0" fontId="9" fillId="9" borderId="1"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62" xfId="0" applyFont="1" applyBorder="1" applyAlignment="1">
      <alignment horizontal="left" vertical="center" wrapText="1"/>
    </xf>
    <xf numFmtId="0" fontId="10" fillId="6" borderId="68" xfId="0" applyFont="1" applyFill="1" applyBorder="1"/>
    <xf numFmtId="0" fontId="18" fillId="4" borderId="0" xfId="0" applyFont="1" applyFill="1" applyAlignment="1">
      <alignment vertical="center" wrapText="1"/>
    </xf>
    <xf numFmtId="0" fontId="52" fillId="18" borderId="67" xfId="2" applyFont="1" applyFill="1" applyBorder="1"/>
    <xf numFmtId="0" fontId="10" fillId="0" borderId="68" xfId="0" applyFont="1" applyBorder="1"/>
    <xf numFmtId="0" fontId="52" fillId="0" borderId="67" xfId="2" applyFont="1" applyFill="1" applyBorder="1"/>
    <xf numFmtId="0" fontId="52" fillId="0" borderId="67" xfId="2" applyFont="1" applyBorder="1"/>
    <xf numFmtId="0" fontId="9" fillId="0" borderId="15" xfId="0" applyFont="1" applyBorder="1"/>
    <xf numFmtId="0" fontId="52" fillId="0" borderId="70" xfId="2" applyFont="1" applyFill="1" applyBorder="1"/>
    <xf numFmtId="0" fontId="10" fillId="6" borderId="66" xfId="0" applyFont="1" applyFill="1" applyBorder="1"/>
    <xf numFmtId="0" fontId="10" fillId="0" borderId="73" xfId="0" applyFont="1" applyBorder="1"/>
    <xf numFmtId="0" fontId="52" fillId="18" borderId="71" xfId="2" applyFont="1" applyFill="1" applyBorder="1"/>
    <xf numFmtId="0" fontId="52" fillId="18" borderId="72" xfId="2" applyFont="1" applyFill="1" applyBorder="1"/>
    <xf numFmtId="0" fontId="52" fillId="18" borderId="70" xfId="2" applyFont="1" applyFill="1" applyBorder="1"/>
    <xf numFmtId="0" fontId="52" fillId="18" borderId="69" xfId="2" applyFont="1" applyFill="1" applyBorder="1"/>
    <xf numFmtId="0" fontId="52" fillId="18" borderId="74" xfId="2" applyFont="1" applyFill="1" applyBorder="1"/>
    <xf numFmtId="0" fontId="52" fillId="18" borderId="75" xfId="2" applyFont="1" applyFill="1" applyBorder="1"/>
    <xf numFmtId="0" fontId="52" fillId="0" borderId="75" xfId="2" applyFont="1" applyFill="1" applyBorder="1"/>
    <xf numFmtId="0" fontId="39" fillId="0" borderId="0" xfId="0" applyFont="1"/>
    <xf numFmtId="0" fontId="45" fillId="0" borderId="41" xfId="0" applyFont="1" applyBorder="1" applyAlignment="1">
      <alignment horizontal="right"/>
    </xf>
    <xf numFmtId="0" fontId="45" fillId="0" borderId="33" xfId="0" applyFont="1" applyBorder="1" applyAlignment="1">
      <alignment horizontal="right"/>
    </xf>
    <xf numFmtId="0" fontId="30" fillId="0" borderId="67" xfId="0" applyFont="1" applyBorder="1" applyAlignment="1">
      <alignment vertical="center" wrapText="1"/>
    </xf>
    <xf numFmtId="0" fontId="30" fillId="0" borderId="54" xfId="0" applyFont="1" applyBorder="1" applyAlignment="1">
      <alignment vertical="center" wrapText="1"/>
    </xf>
    <xf numFmtId="0" fontId="30" fillId="0" borderId="53" xfId="0" applyFont="1" applyBorder="1" applyAlignment="1">
      <alignment vertical="center" wrapText="1"/>
    </xf>
    <xf numFmtId="0" fontId="45" fillId="0" borderId="41" xfId="0" applyFont="1" applyBorder="1"/>
    <xf numFmtId="0" fontId="6" fillId="0" borderId="0" xfId="0" applyFont="1" applyAlignment="1">
      <alignment vertical="center" wrapText="1"/>
    </xf>
    <xf numFmtId="0" fontId="45" fillId="0" borderId="58" xfId="0" applyFont="1" applyBorder="1" applyAlignment="1">
      <alignment horizontal="right"/>
    </xf>
    <xf numFmtId="0" fontId="37" fillId="0" borderId="41" xfId="0" applyFont="1" applyBorder="1" applyAlignment="1">
      <alignment horizontal="left" vertical="center" wrapText="1"/>
    </xf>
    <xf numFmtId="0" fontId="1" fillId="0" borderId="46" xfId="0" applyFont="1" applyBorder="1"/>
    <xf numFmtId="0" fontId="10" fillId="6" borderId="91" xfId="0" applyFont="1" applyFill="1" applyBorder="1"/>
    <xf numFmtId="0" fontId="10" fillId="0" borderId="90" xfId="0" applyFont="1" applyBorder="1"/>
    <xf numFmtId="0" fontId="10" fillId="6" borderId="4" xfId="0" applyFont="1" applyFill="1" applyBorder="1"/>
    <xf numFmtId="0" fontId="52" fillId="0" borderId="92" xfId="2" applyFont="1" applyFill="1" applyBorder="1"/>
    <xf numFmtId="0" fontId="10" fillId="0" borderId="93" xfId="0" applyFont="1" applyBorder="1"/>
    <xf numFmtId="0" fontId="10" fillId="0" borderId="94" xfId="0" applyFont="1" applyBorder="1"/>
    <xf numFmtId="0" fontId="10" fillId="0" borderId="95" xfId="0" applyFont="1" applyBorder="1"/>
    <xf numFmtId="0" fontId="10" fillId="6" borderId="64" xfId="0" applyFont="1" applyFill="1" applyBorder="1"/>
    <xf numFmtId="0" fontId="9" fillId="6" borderId="4" xfId="0" applyFont="1" applyFill="1" applyBorder="1"/>
    <xf numFmtId="0" fontId="9" fillId="6" borderId="6" xfId="0" applyFont="1" applyFill="1" applyBorder="1"/>
    <xf numFmtId="0" fontId="10" fillId="6" borderId="94" xfId="0" applyFont="1" applyFill="1" applyBorder="1"/>
    <xf numFmtId="0" fontId="10" fillId="0" borderId="64" xfId="0" applyFont="1" applyBorder="1"/>
    <xf numFmtId="0" fontId="10" fillId="0" borderId="91" xfId="0" applyFont="1" applyBorder="1"/>
    <xf numFmtId="0" fontId="10" fillId="6" borderId="90" xfId="0" applyFont="1" applyFill="1" applyBorder="1"/>
    <xf numFmtId="0" fontId="10" fillId="6" borderId="97" xfId="0" applyFont="1" applyFill="1" applyBorder="1"/>
    <xf numFmtId="0" fontId="10" fillId="6" borderId="95" xfId="0" applyFont="1" applyFill="1" applyBorder="1"/>
    <xf numFmtId="0" fontId="10" fillId="0" borderId="98" xfId="0" applyFont="1" applyBorder="1"/>
    <xf numFmtId="0" fontId="10" fillId="32" borderId="6" xfId="0" applyFont="1" applyFill="1" applyBorder="1"/>
    <xf numFmtId="0" fontId="10" fillId="0" borderId="4" xfId="0" applyFont="1" applyBorder="1"/>
    <xf numFmtId="0" fontId="52" fillId="18" borderId="92" xfId="2" applyFont="1" applyFill="1" applyBorder="1"/>
    <xf numFmtId="0" fontId="10" fillId="6" borderId="93" xfId="0" applyFont="1" applyFill="1" applyBorder="1"/>
    <xf numFmtId="0" fontId="10" fillId="0" borderId="99" xfId="0" applyFont="1" applyBorder="1"/>
    <xf numFmtId="0" fontId="10" fillId="0" borderId="44" xfId="0" applyFont="1" applyBorder="1"/>
    <xf numFmtId="0" fontId="10" fillId="6" borderId="100" xfId="0" applyFont="1" applyFill="1" applyBorder="1"/>
    <xf numFmtId="0" fontId="10" fillId="0" borderId="100" xfId="0" applyFont="1" applyBorder="1"/>
    <xf numFmtId="0" fontId="61" fillId="0" borderId="0" xfId="0" applyFont="1"/>
    <xf numFmtId="0" fontId="29" fillId="0" borderId="34" xfId="0" applyFont="1" applyBorder="1" applyAlignment="1">
      <alignment vertical="center" wrapText="1"/>
    </xf>
    <xf numFmtId="0" fontId="29" fillId="0" borderId="35" xfId="0" applyFont="1" applyBorder="1" applyAlignment="1">
      <alignment vertical="center" wrapText="1"/>
    </xf>
    <xf numFmtId="0" fontId="9" fillId="0" borderId="73" xfId="0" applyFont="1" applyBorder="1" applyAlignment="1">
      <alignment horizontal="left" vertical="center" wrapText="1"/>
    </xf>
    <xf numFmtId="0" fontId="9" fillId="0" borderId="66" xfId="0" applyFont="1" applyBorder="1" applyAlignment="1">
      <alignment horizontal="center" vertical="center" wrapText="1"/>
    </xf>
    <xf numFmtId="0" fontId="9" fillId="9" borderId="62" xfId="0" applyFont="1" applyFill="1" applyBorder="1" applyAlignment="1">
      <alignment horizontal="left" vertical="center" wrapText="1"/>
    </xf>
    <xf numFmtId="0" fontId="9" fillId="16" borderId="49"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0" fillId="0" borderId="35" xfId="0" applyBorder="1"/>
    <xf numFmtId="0" fontId="10" fillId="0" borderId="46" xfId="0" applyFont="1" applyBorder="1" applyAlignment="1">
      <alignment vertical="center" wrapText="1"/>
    </xf>
    <xf numFmtId="0" fontId="47" fillId="2" borderId="34" xfId="0" applyFont="1" applyFill="1" applyBorder="1" applyAlignment="1">
      <alignment vertical="center" wrapText="1"/>
    </xf>
    <xf numFmtId="0" fontId="47" fillId="0" borderId="0" xfId="0" applyFont="1" applyAlignment="1">
      <alignment vertical="center" wrapText="1"/>
    </xf>
    <xf numFmtId="0" fontId="36" fillId="0" borderId="41" xfId="0" applyFont="1" applyBorder="1"/>
    <xf numFmtId="0" fontId="1" fillId="0" borderId="19" xfId="0" applyFont="1" applyBorder="1"/>
    <xf numFmtId="0" fontId="14" fillId="0" borderId="0" xfId="0" applyFont="1"/>
    <xf numFmtId="0" fontId="8" fillId="0" borderId="0" xfId="0" applyFont="1"/>
    <xf numFmtId="0" fontId="63" fillId="0" borderId="0" xfId="0" applyFont="1"/>
    <xf numFmtId="0" fontId="41" fillId="0" borderId="41" xfId="0" applyFont="1" applyBorder="1"/>
    <xf numFmtId="0" fontId="64" fillId="0" borderId="34" xfId="0" applyFont="1" applyBorder="1" applyAlignment="1">
      <alignment vertical="center" wrapText="1"/>
    </xf>
    <xf numFmtId="0" fontId="5" fillId="0" borderId="60" xfId="0" applyFont="1" applyBorder="1" applyAlignment="1">
      <alignment horizontal="center"/>
    </xf>
    <xf numFmtId="0" fontId="36" fillId="16" borderId="38" xfId="0" applyFont="1" applyFill="1" applyBorder="1" applyAlignment="1">
      <alignment vertical="center" wrapText="1"/>
    </xf>
    <xf numFmtId="0" fontId="36" fillId="16" borderId="109" xfId="0" applyFont="1" applyFill="1" applyBorder="1" applyAlignment="1">
      <alignment vertical="center" wrapText="1"/>
    </xf>
    <xf numFmtId="0" fontId="5" fillId="0" borderId="110" xfId="0" applyFont="1" applyBorder="1"/>
    <xf numFmtId="0" fontId="5" fillId="0" borderId="60" xfId="0" applyFont="1" applyBorder="1"/>
    <xf numFmtId="0" fontId="5" fillId="0" borderId="42" xfId="0" applyFont="1" applyBorder="1" applyAlignment="1">
      <alignment horizontal="center"/>
    </xf>
    <xf numFmtId="0" fontId="5" fillId="0" borderId="111" xfId="0" applyFont="1" applyBorder="1"/>
    <xf numFmtId="0" fontId="5" fillId="0" borderId="112" xfId="0" applyFont="1" applyBorder="1"/>
    <xf numFmtId="0" fontId="5" fillId="0" borderId="35" xfId="0" applyFont="1" applyBorder="1" applyAlignment="1">
      <alignment horizontal="center"/>
    </xf>
    <xf numFmtId="0" fontId="36" fillId="0" borderId="105" xfId="0" applyFont="1" applyBorder="1" applyAlignment="1">
      <alignment vertical="center" wrapText="1"/>
    </xf>
    <xf numFmtId="0" fontId="36" fillId="0" borderId="39" xfId="0" applyFont="1" applyBorder="1" applyAlignment="1">
      <alignment vertical="center" wrapText="1"/>
    </xf>
    <xf numFmtId="0" fontId="5" fillId="12" borderId="38" xfId="0" applyFont="1" applyFill="1" applyBorder="1" applyAlignment="1">
      <alignment horizontal="center" vertical="center" wrapText="1"/>
    </xf>
    <xf numFmtId="0" fontId="5" fillId="12" borderId="105" xfId="0" applyFont="1" applyFill="1" applyBorder="1" applyAlignment="1">
      <alignment horizontal="center" vertical="center" wrapText="1"/>
    </xf>
    <xf numFmtId="0" fontId="36" fillId="0" borderId="113" xfId="0" applyFont="1" applyBorder="1" applyAlignment="1">
      <alignment vertical="center" wrapText="1"/>
    </xf>
    <xf numFmtId="2" fontId="5" fillId="0" borderId="114" xfId="0" applyNumberFormat="1" applyFont="1" applyBorder="1" applyAlignment="1">
      <alignment vertical="center" wrapText="1"/>
    </xf>
    <xf numFmtId="0" fontId="36" fillId="16" borderId="39" xfId="0" applyFont="1" applyFill="1" applyBorder="1" applyAlignment="1">
      <alignment vertical="center" wrapText="1"/>
    </xf>
    <xf numFmtId="2" fontId="5" fillId="16" borderId="35" xfId="0" applyNumberFormat="1" applyFont="1" applyFill="1" applyBorder="1" applyAlignment="1">
      <alignment vertical="center" wrapText="1"/>
    </xf>
    <xf numFmtId="0" fontId="36" fillId="0" borderId="58" xfId="0" applyFont="1" applyBorder="1" applyAlignment="1">
      <alignment vertical="center" wrapText="1"/>
    </xf>
    <xf numFmtId="164" fontId="36" fillId="22" borderId="114" xfId="0" applyNumberFormat="1" applyFont="1" applyFill="1" applyBorder="1" applyAlignment="1">
      <alignment vertical="center" wrapText="1"/>
    </xf>
    <xf numFmtId="0" fontId="5" fillId="0" borderId="0" xfId="0" applyFont="1" applyAlignment="1">
      <alignment horizontal="center" wrapText="1"/>
    </xf>
    <xf numFmtId="0" fontId="5" fillId="0" borderId="57" xfId="0" applyFont="1" applyBorder="1" applyAlignment="1">
      <alignment vertical="center"/>
    </xf>
    <xf numFmtId="0" fontId="5" fillId="0" borderId="56" xfId="0" applyFont="1" applyBorder="1" applyAlignment="1">
      <alignment horizontal="left" vertical="center"/>
    </xf>
    <xf numFmtId="0" fontId="5" fillId="0" borderId="57" xfId="0" applyFont="1" applyBorder="1" applyAlignment="1">
      <alignment horizontal="left" vertical="center"/>
    </xf>
    <xf numFmtId="0" fontId="5" fillId="0" borderId="58" xfId="0" applyFont="1" applyBorder="1" applyAlignment="1">
      <alignment vertical="center"/>
    </xf>
    <xf numFmtId="0" fontId="5" fillId="0" borderId="56" xfId="0" applyFont="1" applyBorder="1" applyAlignment="1">
      <alignment vertical="center"/>
    </xf>
    <xf numFmtId="0" fontId="5" fillId="0" borderId="58" xfId="0" applyFont="1" applyBorder="1" applyAlignment="1">
      <alignment horizontal="left" vertical="center"/>
    </xf>
    <xf numFmtId="0" fontId="36" fillId="15" borderId="105" xfId="0" applyFont="1" applyFill="1" applyBorder="1" applyAlignment="1">
      <alignment horizontal="center" vertical="center" wrapText="1"/>
    </xf>
    <xf numFmtId="0" fontId="36" fillId="15" borderId="35" xfId="0" applyFont="1" applyFill="1" applyBorder="1" applyAlignment="1">
      <alignment horizontal="center" vertical="center" wrapText="1"/>
    </xf>
    <xf numFmtId="0" fontId="36" fillId="15" borderId="105" xfId="0" applyFont="1" applyFill="1" applyBorder="1" applyAlignment="1">
      <alignment horizontal="center" vertical="center"/>
    </xf>
    <xf numFmtId="0" fontId="36" fillId="15" borderId="34" xfId="0" applyFont="1" applyFill="1" applyBorder="1" applyAlignment="1">
      <alignment horizontal="center" vertical="center" wrapText="1"/>
    </xf>
    <xf numFmtId="0" fontId="36" fillId="24" borderId="105" xfId="0" applyFont="1" applyFill="1" applyBorder="1" applyAlignment="1">
      <alignment horizontal="center" vertical="center"/>
    </xf>
    <xf numFmtId="0" fontId="36" fillId="24" borderId="58" xfId="0" applyFont="1" applyFill="1" applyBorder="1" applyAlignment="1">
      <alignment horizontal="center" vertical="center"/>
    </xf>
    <xf numFmtId="0" fontId="0" fillId="0" borderId="0" xfId="0" applyAlignment="1">
      <alignment horizontal="right"/>
    </xf>
    <xf numFmtId="0" fontId="12" fillId="17" borderId="23" xfId="0" applyFont="1" applyFill="1" applyBorder="1" applyAlignment="1">
      <alignment wrapText="1"/>
    </xf>
    <xf numFmtId="0" fontId="12" fillId="17" borderId="121" xfId="0" applyFont="1" applyFill="1" applyBorder="1" applyAlignment="1">
      <alignment wrapText="1"/>
    </xf>
    <xf numFmtId="0" fontId="25" fillId="0" borderId="121" xfId="0" applyFont="1" applyBorder="1" applyAlignment="1">
      <alignment wrapText="1"/>
    </xf>
    <xf numFmtId="0" fontId="25" fillId="0" borderId="120" xfId="0" applyFont="1" applyBorder="1" applyAlignment="1">
      <alignment horizontal="center" vertical="center" wrapText="1"/>
    </xf>
    <xf numFmtId="0" fontId="25" fillId="0" borderId="42" xfId="0" applyFont="1" applyBorder="1" applyAlignment="1">
      <alignment wrapText="1"/>
    </xf>
    <xf numFmtId="0" fontId="25" fillId="0" borderId="123" xfId="0" applyFont="1" applyBorder="1" applyAlignment="1">
      <alignment horizontal="center" vertical="center" wrapText="1"/>
    </xf>
    <xf numFmtId="0" fontId="25" fillId="0" borderId="124" xfId="0" applyFont="1" applyBorder="1" applyAlignment="1">
      <alignment wrapText="1"/>
    </xf>
    <xf numFmtId="0" fontId="25" fillId="0" borderId="125" xfId="0" applyFont="1" applyBorder="1" applyAlignment="1">
      <alignment wrapText="1"/>
    </xf>
    <xf numFmtId="49" fontId="25" fillId="0" borderId="125" xfId="0" applyNumberFormat="1" applyFont="1" applyBorder="1" applyAlignment="1">
      <alignment wrapText="1"/>
    </xf>
    <xf numFmtId="0" fontId="25" fillId="0" borderId="126" xfId="0" applyFont="1" applyBorder="1" applyAlignment="1">
      <alignment wrapText="1"/>
    </xf>
    <xf numFmtId="0" fontId="41" fillId="0" borderId="0" xfId="2" applyFont="1" applyAlignment="1">
      <alignment vertical="center"/>
    </xf>
    <xf numFmtId="0" fontId="0" fillId="0" borderId="0" xfId="0" applyAlignment="1">
      <alignment vertical="center"/>
    </xf>
    <xf numFmtId="0" fontId="41" fillId="0" borderId="127" xfId="2" applyFont="1" applyBorder="1" applyAlignment="1">
      <alignment vertical="center"/>
    </xf>
    <xf numFmtId="0" fontId="64" fillId="2" borderId="34" xfId="0" applyFont="1" applyFill="1" applyBorder="1" applyAlignment="1">
      <alignment horizontal="right" vertical="center" wrapText="1"/>
    </xf>
    <xf numFmtId="0" fontId="64" fillId="2" borderId="35" xfId="0" applyFont="1" applyFill="1" applyBorder="1" applyAlignment="1">
      <alignment horizontal="right" vertical="center" wrapText="1"/>
    </xf>
    <xf numFmtId="0" fontId="57" fillId="0" borderId="77" xfId="0" applyFont="1" applyBorder="1" applyAlignment="1">
      <alignment horizontal="center" vertical="center"/>
    </xf>
    <xf numFmtId="0" fontId="58" fillId="0" borderId="78" xfId="0" applyFont="1" applyBorder="1" applyAlignment="1">
      <alignment horizontal="center" vertical="center"/>
    </xf>
    <xf numFmtId="0" fontId="58" fillId="0" borderId="79" xfId="0" applyFont="1" applyBorder="1" applyAlignment="1">
      <alignment horizontal="center" vertical="center"/>
    </xf>
    <xf numFmtId="0" fontId="43" fillId="0" borderId="41" xfId="0" applyFont="1" applyBorder="1" applyAlignment="1">
      <alignment horizontal="left" vertical="center" wrapText="1"/>
    </xf>
    <xf numFmtId="0" fontId="43" fillId="0" borderId="0" xfId="0" applyFont="1" applyAlignment="1">
      <alignment horizontal="left" vertical="center" wrapText="1"/>
    </xf>
    <xf numFmtId="0" fontId="43" fillId="0" borderId="42" xfId="0" applyFont="1" applyBorder="1" applyAlignment="1">
      <alignment horizontal="left" vertical="center" wrapText="1"/>
    </xf>
    <xf numFmtId="0" fontId="43" fillId="0" borderId="33" xfId="0" applyFont="1" applyBorder="1" applyAlignment="1">
      <alignment horizontal="left" vertical="center" wrapText="1"/>
    </xf>
    <xf numFmtId="0" fontId="43" fillId="0" borderId="34" xfId="0" applyFont="1" applyBorder="1" applyAlignment="1">
      <alignment horizontal="left" vertical="center" wrapText="1"/>
    </xf>
    <xf numFmtId="0" fontId="43" fillId="0" borderId="35" xfId="0" applyFont="1" applyBorder="1" applyAlignment="1">
      <alignment horizontal="left" vertical="center" wrapText="1"/>
    </xf>
    <xf numFmtId="0" fontId="53" fillId="0" borderId="38" xfId="0" applyFont="1" applyBorder="1" applyAlignment="1">
      <alignment horizontal="right"/>
    </xf>
    <xf numFmtId="0" fontId="53" fillId="0" borderId="61" xfId="0" applyFont="1" applyBorder="1" applyAlignment="1">
      <alignment horizontal="right"/>
    </xf>
    <xf numFmtId="0" fontId="53" fillId="0" borderId="39" xfId="0" applyFont="1" applyBorder="1" applyAlignment="1">
      <alignment horizontal="right"/>
    </xf>
    <xf numFmtId="0" fontId="6" fillId="16" borderId="77" xfId="0" applyFont="1" applyFill="1" applyBorder="1" applyAlignment="1">
      <alignment horizontal="center" vertical="center" wrapText="1"/>
    </xf>
    <xf numFmtId="0" fontId="6" fillId="16" borderId="78" xfId="0" applyFont="1" applyFill="1" applyBorder="1" applyAlignment="1">
      <alignment horizontal="center" vertical="center" wrapText="1"/>
    </xf>
    <xf numFmtId="0" fontId="6" fillId="16" borderId="79" xfId="0" applyFont="1" applyFill="1" applyBorder="1" applyAlignment="1">
      <alignment horizontal="center" vertical="center" wrapText="1"/>
    </xf>
    <xf numFmtId="0" fontId="54" fillId="0" borderId="38" xfId="0" applyFont="1" applyBorder="1" applyAlignment="1">
      <alignment horizontal="center" wrapText="1"/>
    </xf>
    <xf numFmtId="0" fontId="54" fillId="0" borderId="61" xfId="0" applyFont="1" applyBorder="1" applyAlignment="1">
      <alignment horizontal="center" wrapText="1"/>
    </xf>
    <xf numFmtId="0" fontId="54" fillId="0" borderId="39" xfId="0" applyFont="1" applyBorder="1" applyAlignment="1">
      <alignment horizontal="center" wrapText="1"/>
    </xf>
    <xf numFmtId="0" fontId="57" fillId="0" borderId="59" xfId="0" applyFont="1" applyBorder="1" applyAlignment="1">
      <alignment horizontal="center" vertical="center"/>
    </xf>
    <xf numFmtId="0" fontId="58" fillId="0" borderId="40" xfId="0" applyFont="1" applyBorder="1" applyAlignment="1">
      <alignment horizontal="center" vertical="center"/>
    </xf>
    <xf numFmtId="0" fontId="58" fillId="0" borderId="60" xfId="0" applyFont="1" applyBorder="1" applyAlignment="1">
      <alignment horizontal="center" vertical="center"/>
    </xf>
    <xf numFmtId="0" fontId="55" fillId="0" borderId="33" xfId="2" applyFont="1" applyBorder="1" applyAlignment="1">
      <alignment horizontal="right" vertical="center"/>
    </xf>
    <xf numFmtId="0" fontId="55" fillId="0" borderId="34" xfId="2" applyFont="1" applyBorder="1" applyAlignment="1">
      <alignment horizontal="right" vertical="center"/>
    </xf>
    <xf numFmtId="0" fontId="55" fillId="0" borderId="35" xfId="2" applyFont="1" applyBorder="1" applyAlignment="1">
      <alignment horizontal="right" vertical="center"/>
    </xf>
    <xf numFmtId="0" fontId="45" fillId="0" borderId="41" xfId="0" applyFont="1" applyBorder="1" applyAlignment="1">
      <alignment horizontal="right" vertical="center"/>
    </xf>
    <xf numFmtId="0" fontId="45" fillId="0" borderId="0" xfId="0" applyFont="1" applyAlignment="1">
      <alignment horizontal="right" vertical="center"/>
    </xf>
    <xf numFmtId="0" fontId="45" fillId="0" borderId="42" xfId="0" applyFont="1" applyBorder="1" applyAlignment="1">
      <alignment horizontal="right" vertical="center"/>
    </xf>
    <xf numFmtId="0" fontId="45" fillId="0" borderId="33" xfId="0" applyFont="1" applyBorder="1" applyAlignment="1">
      <alignment horizontal="right" vertical="center"/>
    </xf>
    <xf numFmtId="0" fontId="45" fillId="0" borderId="34" xfId="0" applyFont="1" applyBorder="1" applyAlignment="1">
      <alignment horizontal="right" vertical="center"/>
    </xf>
    <xf numFmtId="0" fontId="45" fillId="0" borderId="35" xfId="0" applyFont="1" applyBorder="1" applyAlignment="1">
      <alignment horizontal="right" vertical="center"/>
    </xf>
    <xf numFmtId="0" fontId="44" fillId="0" borderId="33" xfId="0" applyFont="1" applyBorder="1" applyAlignment="1">
      <alignment horizontal="center"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55" fillId="0" borderId="41" xfId="2" applyFont="1" applyBorder="1" applyAlignment="1">
      <alignment horizontal="right" vertical="center"/>
    </xf>
    <xf numFmtId="0" fontId="55" fillId="0" borderId="0" xfId="2" applyFont="1" applyBorder="1" applyAlignment="1">
      <alignment horizontal="right" vertical="center"/>
    </xf>
    <xf numFmtId="0" fontId="55" fillId="0" borderId="42" xfId="2" applyFont="1" applyBorder="1" applyAlignment="1">
      <alignment horizontal="right"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44" fillId="0" borderId="108" xfId="0" applyFont="1" applyBorder="1" applyAlignment="1">
      <alignment horizontal="center" vertical="center"/>
    </xf>
    <xf numFmtId="0" fontId="44" fillId="0" borderId="77" xfId="0" applyFont="1" applyBorder="1" applyAlignment="1">
      <alignment horizontal="center" vertical="center"/>
    </xf>
    <xf numFmtId="0" fontId="44" fillId="0" borderId="78" xfId="0" applyFont="1" applyBorder="1" applyAlignment="1">
      <alignment horizontal="center" vertical="center"/>
    </xf>
    <xf numFmtId="0" fontId="44" fillId="0" borderId="79" xfId="0" applyFont="1" applyBorder="1" applyAlignment="1">
      <alignment horizontal="center" vertical="center"/>
    </xf>
    <xf numFmtId="0" fontId="46" fillId="11" borderId="52" xfId="0" applyFont="1" applyFill="1" applyBorder="1" applyAlignment="1">
      <alignment horizontal="center" vertical="center" textRotation="90" wrapText="1"/>
    </xf>
    <xf numFmtId="0" fontId="7" fillId="11" borderId="53" xfId="0" applyFont="1" applyFill="1" applyBorder="1"/>
    <xf numFmtId="0" fontId="7" fillId="11" borderId="54" xfId="0" applyFont="1" applyFill="1" applyBorder="1"/>
    <xf numFmtId="0" fontId="23" fillId="12" borderId="52" xfId="0" applyFont="1" applyFill="1" applyBorder="1" applyAlignment="1">
      <alignment horizontal="center" vertical="center" textRotation="90" wrapText="1"/>
    </xf>
    <xf numFmtId="0" fontId="7" fillId="12" borderId="53" xfId="0" applyFont="1" applyFill="1" applyBorder="1"/>
    <xf numFmtId="0" fontId="7" fillId="12" borderId="54" xfId="0" applyFont="1" applyFill="1" applyBorder="1"/>
    <xf numFmtId="0" fontId="9" fillId="16" borderId="5" xfId="0" applyFont="1" applyFill="1" applyBorder="1" applyAlignment="1">
      <alignment horizontal="center" vertical="center" wrapText="1"/>
    </xf>
    <xf numFmtId="0" fontId="62" fillId="16" borderId="5" xfId="0" applyFont="1" applyFill="1" applyBorder="1" applyAlignment="1">
      <alignment horizontal="center"/>
    </xf>
    <xf numFmtId="0" fontId="62" fillId="16" borderId="9" xfId="0" applyFont="1" applyFill="1" applyBorder="1" applyAlignment="1">
      <alignment horizontal="center"/>
    </xf>
    <xf numFmtId="0" fontId="9" fillId="16" borderId="6" xfId="0" applyFont="1" applyFill="1" applyBorder="1" applyAlignment="1">
      <alignment vertical="center" wrapText="1"/>
    </xf>
    <xf numFmtId="0" fontId="7" fillId="16" borderId="6" xfId="0" applyFont="1" applyFill="1" applyBorder="1"/>
    <xf numFmtId="0" fontId="7" fillId="16" borderId="7" xfId="0" applyFont="1" applyFill="1" applyBorder="1"/>
    <xf numFmtId="0" fontId="9" fillId="16" borderId="11" xfId="0" applyFont="1" applyFill="1" applyBorder="1" applyAlignment="1">
      <alignment horizontal="center" vertical="center" wrapText="1"/>
    </xf>
    <xf numFmtId="0" fontId="9" fillId="16" borderId="4" xfId="0" applyFont="1" applyFill="1" applyBorder="1" applyAlignment="1">
      <alignment vertical="center" wrapText="1"/>
    </xf>
    <xf numFmtId="0" fontId="7" fillId="16" borderId="45" xfId="0" applyFont="1" applyFill="1" applyBorder="1"/>
    <xf numFmtId="0" fontId="23" fillId="13" borderId="52" xfId="0" applyFont="1" applyFill="1" applyBorder="1" applyAlignment="1">
      <alignment horizontal="center" vertical="center" textRotation="90" wrapText="1"/>
    </xf>
    <xf numFmtId="0" fontId="7" fillId="13" borderId="53" xfId="0" applyFont="1" applyFill="1" applyBorder="1"/>
    <xf numFmtId="0" fontId="10" fillId="16" borderId="0" xfId="0" applyFont="1" applyFill="1"/>
    <xf numFmtId="0" fontId="5" fillId="16" borderId="0" xfId="0" applyFont="1" applyFill="1"/>
    <xf numFmtId="0" fontId="7" fillId="16" borderId="5" xfId="0" applyFont="1" applyFill="1" applyBorder="1"/>
    <xf numFmtId="0" fontId="10" fillId="16" borderId="50" xfId="0" applyFont="1" applyFill="1" applyBorder="1" applyAlignment="1">
      <alignment horizontal="center"/>
    </xf>
    <xf numFmtId="0" fontId="5" fillId="16" borderId="43" xfId="0" applyFont="1" applyFill="1" applyBorder="1"/>
    <xf numFmtId="0" fontId="7" fillId="16" borderId="51" xfId="0" applyFont="1" applyFill="1" applyBorder="1"/>
    <xf numFmtId="0" fontId="53" fillId="2" borderId="38" xfId="0" applyFont="1" applyFill="1" applyBorder="1" applyAlignment="1">
      <alignment horizontal="right" vertical="center" wrapText="1"/>
    </xf>
    <xf numFmtId="0" fontId="53" fillId="2" borderId="61" xfId="0" applyFont="1" applyFill="1" applyBorder="1" applyAlignment="1">
      <alignment horizontal="right" vertical="center" wrapText="1"/>
    </xf>
    <xf numFmtId="0" fontId="53" fillId="2" borderId="39" xfId="0" applyFont="1" applyFill="1" applyBorder="1" applyAlignment="1">
      <alignment horizontal="right" vertical="center" wrapText="1"/>
    </xf>
    <xf numFmtId="0" fontId="31" fillId="15" borderId="50" xfId="0" applyFont="1" applyFill="1" applyBorder="1" applyAlignment="1">
      <alignment vertical="center" wrapText="1"/>
    </xf>
    <xf numFmtId="0" fontId="32" fillId="15" borderId="51" xfId="0" applyFont="1" applyFill="1" applyBorder="1"/>
    <xf numFmtId="0" fontId="31" fillId="15" borderId="50" xfId="0" applyFont="1" applyFill="1" applyBorder="1" applyAlignment="1">
      <alignment vertical="center"/>
    </xf>
    <xf numFmtId="0" fontId="32" fillId="15" borderId="43" xfId="0" applyFont="1" applyFill="1" applyBorder="1" applyAlignment="1">
      <alignment vertical="center"/>
    </xf>
    <xf numFmtId="0" fontId="32" fillId="15" borderId="51" xfId="0" applyFont="1" applyFill="1" applyBorder="1" applyAlignment="1">
      <alignment vertical="center"/>
    </xf>
    <xf numFmtId="0" fontId="46" fillId="10" borderId="76" xfId="0" applyFont="1" applyFill="1" applyBorder="1" applyAlignment="1">
      <alignment horizontal="center" vertical="center" textRotation="90" wrapText="1"/>
    </xf>
    <xf numFmtId="0" fontId="7" fillId="10" borderId="53" xfId="0" applyFont="1" applyFill="1" applyBorder="1"/>
    <xf numFmtId="0" fontId="7" fillId="10" borderId="54" xfId="0" applyFont="1" applyFill="1" applyBorder="1"/>
    <xf numFmtId="0" fontId="6" fillId="16" borderId="6" xfId="0" applyFont="1" applyFill="1" applyBorder="1" applyAlignment="1">
      <alignment vertical="center" wrapText="1"/>
    </xf>
    <xf numFmtId="0" fontId="6" fillId="16" borderId="0" xfId="0" applyFont="1" applyFill="1"/>
    <xf numFmtId="0" fontId="6" fillId="16" borderId="4" xfId="0" applyFont="1" applyFill="1" applyBorder="1" applyAlignment="1">
      <alignment vertical="center" wrapText="1"/>
    </xf>
    <xf numFmtId="0" fontId="6" fillId="16" borderId="11" xfId="0" applyFont="1" applyFill="1" applyBorder="1" applyAlignment="1">
      <alignment horizontal="center" vertical="center" wrapText="1"/>
    </xf>
    <xf numFmtId="0" fontId="7" fillId="16" borderId="5" xfId="0" applyFont="1" applyFill="1" applyBorder="1" applyAlignment="1">
      <alignment horizontal="center"/>
    </xf>
    <xf numFmtId="0" fontId="7" fillId="16" borderId="9" xfId="0" applyFont="1" applyFill="1" applyBorder="1" applyAlignment="1">
      <alignment horizontal="center"/>
    </xf>
    <xf numFmtId="0" fontId="6" fillId="16" borderId="10" xfId="0" applyFont="1" applyFill="1" applyBorder="1"/>
    <xf numFmtId="0" fontId="7" fillId="16" borderId="11" xfId="0" applyFont="1" applyFill="1" applyBorder="1"/>
    <xf numFmtId="0" fontId="6" fillId="16" borderId="8" xfId="0" applyFont="1" applyFill="1" applyBorder="1"/>
    <xf numFmtId="0" fontId="7" fillId="16" borderId="9" xfId="0" applyFont="1" applyFill="1" applyBorder="1"/>
    <xf numFmtId="0" fontId="6" fillId="16" borderId="2" xfId="0" applyFont="1" applyFill="1" applyBorder="1"/>
    <xf numFmtId="0" fontId="7" fillId="16" borderId="2" xfId="0" applyFont="1" applyFill="1" applyBorder="1"/>
    <xf numFmtId="0" fontId="7" fillId="16" borderId="3" xfId="0" applyFont="1" applyFill="1" applyBorder="1"/>
    <xf numFmtId="0" fontId="7" fillId="16" borderId="6" xfId="0" applyFont="1" applyFill="1" applyBorder="1" applyAlignment="1">
      <alignment wrapText="1"/>
    </xf>
    <xf numFmtId="0" fontId="7" fillId="16" borderId="7" xfId="0" applyFont="1" applyFill="1" applyBorder="1" applyAlignment="1">
      <alignment wrapText="1"/>
    </xf>
    <xf numFmtId="0" fontId="10" fillId="16" borderId="47" xfId="0" applyFont="1" applyFill="1" applyBorder="1"/>
    <xf numFmtId="0" fontId="7" fillId="16" borderId="48" xfId="0" applyFont="1" applyFill="1" applyBorder="1"/>
    <xf numFmtId="0" fontId="7" fillId="16" borderId="49" xfId="0" applyFont="1" applyFill="1" applyBorder="1"/>
    <xf numFmtId="0" fontId="10" fillId="16" borderId="80" xfId="0" applyFont="1" applyFill="1" applyBorder="1"/>
    <xf numFmtId="0" fontId="5" fillId="16" borderId="81" xfId="0" applyFont="1" applyFill="1" applyBorder="1"/>
    <xf numFmtId="0" fontId="7" fillId="16" borderId="55" xfId="0" applyFont="1" applyFill="1" applyBorder="1"/>
    <xf numFmtId="0" fontId="10" fillId="16" borderId="12" xfId="0" applyFont="1" applyFill="1" applyBorder="1"/>
    <xf numFmtId="0" fontId="7" fillId="16" borderId="51" xfId="0" applyFont="1" applyFill="1" applyBorder="1" applyAlignment="1">
      <alignment horizontal="center"/>
    </xf>
    <xf numFmtId="0" fontId="6" fillId="16" borderId="43" xfId="0" applyFont="1" applyFill="1" applyBorder="1"/>
    <xf numFmtId="0" fontId="8" fillId="16" borderId="2" xfId="0" applyFont="1" applyFill="1" applyBorder="1" applyAlignment="1">
      <alignment vertical="center" wrapText="1"/>
    </xf>
    <xf numFmtId="0" fontId="6" fillId="16" borderId="5" xfId="0" applyFont="1" applyFill="1" applyBorder="1" applyAlignment="1">
      <alignment horizontal="center" vertical="center" wrapText="1"/>
    </xf>
    <xf numFmtId="0" fontId="9" fillId="6" borderId="0" xfId="0" applyFont="1" applyFill="1" applyAlignment="1">
      <alignment horizontal="center" vertical="center"/>
    </xf>
    <xf numFmtId="0" fontId="7" fillId="0" borderId="5" xfId="0" applyFont="1" applyBorder="1"/>
    <xf numFmtId="0" fontId="5" fillId="0" borderId="0" xfId="0" applyFont="1"/>
    <xf numFmtId="0" fontId="7" fillId="0" borderId="0" xfId="0" applyFont="1"/>
    <xf numFmtId="0" fontId="9" fillId="0" borderId="59" xfId="0" applyFont="1" applyBorder="1" applyAlignment="1">
      <alignment horizontal="center" vertical="center"/>
    </xf>
    <xf numFmtId="0" fontId="7" fillId="0" borderId="89" xfId="0" applyFont="1" applyBorder="1"/>
    <xf numFmtId="0" fontId="5" fillId="0" borderId="41" xfId="0" applyFont="1" applyBorder="1"/>
    <xf numFmtId="0" fontId="7" fillId="0" borderId="83" xfId="0" applyFont="1" applyBorder="1"/>
    <xf numFmtId="0" fontId="7" fillId="0" borderId="41" xfId="0" applyFont="1" applyBorder="1"/>
    <xf numFmtId="0" fontId="34" fillId="18" borderId="26" xfId="0" applyFont="1" applyFill="1" applyBorder="1" applyAlignment="1">
      <alignment horizontal="center" vertical="center" wrapText="1"/>
    </xf>
    <xf numFmtId="0" fontId="34" fillId="18" borderId="27" xfId="0" applyFont="1" applyFill="1" applyBorder="1" applyAlignment="1">
      <alignment horizontal="center" vertical="center" wrapText="1"/>
    </xf>
    <xf numFmtId="0" fontId="34" fillId="12" borderId="27" xfId="0" applyFont="1" applyFill="1" applyBorder="1" applyAlignment="1">
      <alignment horizontal="center" vertical="center" wrapText="1"/>
    </xf>
    <xf numFmtId="0" fontId="34" fillId="12" borderId="28" xfId="0" applyFont="1" applyFill="1" applyBorder="1" applyAlignment="1">
      <alignment horizontal="center" vertical="center" wrapText="1"/>
    </xf>
    <xf numFmtId="0" fontId="14" fillId="0" borderId="34" xfId="0" applyFont="1" applyBorder="1" applyAlignment="1">
      <alignment vertical="center" wrapText="1"/>
    </xf>
    <xf numFmtId="0" fontId="5" fillId="0" borderId="34" xfId="0" applyFont="1" applyBorder="1"/>
    <xf numFmtId="0" fontId="5" fillId="0" borderId="35" xfId="0" applyFont="1" applyBorder="1"/>
    <xf numFmtId="0" fontId="10" fillId="5" borderId="20" xfId="0" applyFont="1" applyFill="1" applyBorder="1" applyAlignment="1">
      <alignment vertical="center" wrapText="1"/>
    </xf>
    <xf numFmtId="0" fontId="7" fillId="0" borderId="8" xfId="0" applyFont="1" applyBorder="1"/>
    <xf numFmtId="0" fontId="7" fillId="0" borderId="9" xfId="0" applyFont="1" applyBorder="1"/>
    <xf numFmtId="0" fontId="52" fillId="0" borderId="57" xfId="2" applyFont="1" applyFill="1" applyBorder="1" applyAlignment="1">
      <alignment horizontal="center" vertical="center" wrapText="1"/>
    </xf>
    <xf numFmtId="0" fontId="52" fillId="0" borderId="58" xfId="2" applyFont="1" applyFill="1" applyBorder="1" applyAlignment="1">
      <alignment horizontal="center" vertical="center" wrapText="1"/>
    </xf>
    <xf numFmtId="0" fontId="7" fillId="0" borderId="86" xfId="0" applyFont="1" applyBorder="1"/>
    <xf numFmtId="0" fontId="7" fillId="0" borderId="84" xfId="0" applyFont="1" applyBorder="1"/>
    <xf numFmtId="0" fontId="18" fillId="4" borderId="101" xfId="0" applyFont="1" applyFill="1" applyBorder="1" applyAlignment="1">
      <alignment horizontal="center" vertical="center"/>
    </xf>
    <xf numFmtId="0" fontId="18" fillId="4" borderId="40" xfId="0" applyFont="1" applyFill="1" applyBorder="1" applyAlignment="1">
      <alignment horizontal="center" vertical="center"/>
    </xf>
    <xf numFmtId="0" fontId="9" fillId="6" borderId="85" xfId="0" applyFont="1" applyFill="1" applyBorder="1" applyAlignment="1">
      <alignment horizontal="center" vertical="center"/>
    </xf>
    <xf numFmtId="0" fontId="7" fillId="0" borderId="82" xfId="0" applyFont="1" applyBorder="1"/>
    <xf numFmtId="0" fontId="7" fillId="0" borderId="33" xfId="0" applyFont="1" applyBorder="1"/>
    <xf numFmtId="0" fontId="7" fillId="0" borderId="88" xfId="0" applyFont="1" applyBorder="1"/>
    <xf numFmtId="0" fontId="13" fillId="17" borderId="29" xfId="0" applyFont="1" applyFill="1" applyBorder="1" applyAlignment="1">
      <alignment horizontal="center" vertical="center" wrapText="1"/>
    </xf>
    <xf numFmtId="0" fontId="7" fillId="17" borderId="30" xfId="0" applyFont="1" applyFill="1" applyBorder="1"/>
    <xf numFmtId="0" fontId="14" fillId="0" borderId="31" xfId="0" applyFont="1" applyBorder="1" applyAlignment="1">
      <alignment vertical="center" wrapText="1"/>
    </xf>
    <xf numFmtId="0" fontId="7" fillId="0" borderId="30" xfId="0" applyFont="1" applyBorder="1"/>
    <xf numFmtId="0" fontId="7" fillId="0" borderId="32" xfId="0" applyFont="1" applyBorder="1"/>
    <xf numFmtId="0" fontId="52" fillId="0" borderId="87" xfId="2" applyFont="1" applyFill="1" applyBorder="1" applyAlignment="1">
      <alignment horizontal="center" vertical="center" wrapText="1"/>
    </xf>
    <xf numFmtId="0" fontId="10" fillId="6" borderId="5" xfId="0" applyFont="1" applyFill="1" applyBorder="1"/>
    <xf numFmtId="0" fontId="10" fillId="0" borderId="96" xfId="0" applyFont="1" applyBorder="1"/>
    <xf numFmtId="0" fontId="7" fillId="0" borderId="6" xfId="0" applyFont="1" applyBorder="1"/>
    <xf numFmtId="0" fontId="7" fillId="0" borderId="15" xfId="0" applyFont="1" applyBorder="1"/>
    <xf numFmtId="0" fontId="34" fillId="15" borderId="26" xfId="0" applyFont="1" applyFill="1" applyBorder="1" applyAlignment="1">
      <alignment horizontal="center"/>
    </xf>
    <xf numFmtId="0" fontId="35" fillId="15" borderId="27" xfId="0" applyFont="1" applyFill="1" applyBorder="1"/>
    <xf numFmtId="0" fontId="35" fillId="15" borderId="28" xfId="0" applyFont="1" applyFill="1" applyBorder="1"/>
    <xf numFmtId="0" fontId="34" fillId="17" borderId="26" xfId="0" applyFont="1" applyFill="1" applyBorder="1" applyAlignment="1">
      <alignment horizontal="center"/>
    </xf>
    <xf numFmtId="0" fontId="35" fillId="17" borderId="27" xfId="0" applyFont="1" applyFill="1" applyBorder="1"/>
    <xf numFmtId="0" fontId="35" fillId="17" borderId="36" xfId="0" applyFont="1" applyFill="1" applyBorder="1"/>
    <xf numFmtId="0" fontId="14" fillId="0" borderId="33" xfId="0" applyFont="1" applyBorder="1" applyAlignment="1">
      <alignment vertical="center" wrapText="1"/>
    </xf>
    <xf numFmtId="0" fontId="7" fillId="0" borderId="34" xfId="0" applyFont="1" applyBorder="1"/>
    <xf numFmtId="0" fontId="10" fillId="4" borderId="20" xfId="0" applyFont="1" applyFill="1" applyBorder="1" applyAlignment="1">
      <alignment vertical="center" wrapText="1"/>
    </xf>
    <xf numFmtId="0" fontId="10" fillId="0" borderId="5" xfId="0" applyFont="1" applyBorder="1"/>
    <xf numFmtId="0" fontId="7" fillId="0" borderId="16" xfId="0" applyFont="1" applyBorder="1"/>
    <xf numFmtId="49" fontId="29" fillId="0" borderId="34" xfId="0" applyNumberFormat="1" applyFont="1" applyBorder="1" applyAlignment="1">
      <alignment vertical="center" wrapText="1"/>
    </xf>
    <xf numFmtId="49" fontId="14" fillId="0" borderId="34" xfId="0" applyNumberFormat="1" applyFont="1" applyBorder="1"/>
    <xf numFmtId="0" fontId="10" fillId="5" borderId="20" xfId="0" applyFont="1" applyFill="1" applyBorder="1" applyAlignment="1">
      <alignment wrapText="1"/>
    </xf>
    <xf numFmtId="0" fontId="47" fillId="2" borderId="34" xfId="0" applyFont="1" applyFill="1" applyBorder="1" applyAlignment="1">
      <alignment horizontal="right" vertical="center" wrapText="1"/>
    </xf>
    <xf numFmtId="0" fontId="60" fillId="0" borderId="27" xfId="0" applyFont="1" applyBorder="1" applyAlignment="1">
      <alignment horizontal="center" vertical="center" wrapText="1"/>
    </xf>
    <xf numFmtId="0" fontId="59" fillId="0" borderId="102" xfId="0" applyFont="1" applyBorder="1" applyAlignment="1">
      <alignment horizontal="center" vertical="center" wrapText="1"/>
    </xf>
    <xf numFmtId="0" fontId="18" fillId="8" borderId="25" xfId="0" applyFont="1" applyFill="1" applyBorder="1" applyAlignment="1">
      <alignment horizontal="center" vertical="center" textRotation="90" wrapText="1"/>
    </xf>
    <xf numFmtId="0" fontId="7" fillId="0" borderId="19" xfId="0" applyFont="1" applyBorder="1"/>
    <xf numFmtId="0" fontId="7" fillId="0" borderId="20" xfId="0" applyFont="1" applyBorder="1"/>
    <xf numFmtId="0" fontId="52" fillId="0" borderId="56" xfId="2" applyFont="1" applyFill="1" applyBorder="1" applyAlignment="1">
      <alignment horizontal="center" vertical="center" wrapText="1"/>
    </xf>
    <xf numFmtId="0" fontId="9" fillId="6" borderId="59" xfId="0" applyFont="1" applyFill="1" applyBorder="1" applyAlignment="1">
      <alignment horizontal="center" vertical="center"/>
    </xf>
    <xf numFmtId="0" fontId="18" fillId="7" borderId="25" xfId="0" applyFont="1" applyFill="1" applyBorder="1" applyAlignment="1">
      <alignment horizontal="center" vertical="center" textRotation="90" wrapText="1"/>
    </xf>
    <xf numFmtId="0" fontId="9" fillId="0" borderId="0" xfId="0" applyFont="1" applyAlignment="1">
      <alignment horizontal="center" vertical="center"/>
    </xf>
    <xf numFmtId="0" fontId="17" fillId="3" borderId="6" xfId="0" applyFont="1" applyFill="1" applyBorder="1" applyAlignment="1">
      <alignment horizontal="center" vertical="center" textRotation="90" wrapText="1"/>
    </xf>
    <xf numFmtId="0" fontId="7" fillId="0" borderId="7" xfId="0" applyFont="1" applyBorder="1"/>
    <xf numFmtId="0" fontId="18" fillId="2" borderId="25" xfId="0" applyFont="1" applyFill="1" applyBorder="1" applyAlignment="1">
      <alignment horizontal="center" vertical="center" textRotation="90" wrapText="1"/>
    </xf>
    <xf numFmtId="0" fontId="21" fillId="9" borderId="41" xfId="0" applyFont="1" applyFill="1" applyBorder="1" applyAlignment="1">
      <alignment horizontal="left" wrapText="1"/>
    </xf>
    <xf numFmtId="0" fontId="21" fillId="9" borderId="0" xfId="0" applyFont="1" applyFill="1" applyAlignment="1">
      <alignment horizontal="left" wrapText="1"/>
    </xf>
    <xf numFmtId="0" fontId="21" fillId="9" borderId="42" xfId="0" applyFont="1" applyFill="1" applyBorder="1" applyAlignment="1">
      <alignment horizontal="left" wrapText="1"/>
    </xf>
    <xf numFmtId="0" fontId="21" fillId="9" borderId="59" xfId="0" applyFont="1" applyFill="1" applyBorder="1" applyAlignment="1">
      <alignment horizontal="left" wrapText="1"/>
    </xf>
    <xf numFmtId="0" fontId="21" fillId="9" borderId="40" xfId="0" applyFont="1" applyFill="1" applyBorder="1" applyAlignment="1">
      <alignment horizontal="left" wrapText="1"/>
    </xf>
    <xf numFmtId="0" fontId="21" fillId="9" borderId="60" xfId="0" applyFont="1" applyFill="1" applyBorder="1" applyAlignment="1">
      <alignment horizontal="left" wrapText="1"/>
    </xf>
    <xf numFmtId="0" fontId="46" fillId="26" borderId="56" xfId="0" applyFont="1" applyFill="1" applyBorder="1" applyAlignment="1">
      <alignment horizontal="center" vertical="center" textRotation="90"/>
    </xf>
    <xf numFmtId="0" fontId="46" fillId="26" borderId="57" xfId="0" applyFont="1" applyFill="1" applyBorder="1" applyAlignment="1">
      <alignment horizontal="center" vertical="center" textRotation="90"/>
    </xf>
    <xf numFmtId="0" fontId="46" fillId="26" borderId="58" xfId="0" applyFont="1" applyFill="1" applyBorder="1" applyAlignment="1">
      <alignment horizontal="center" vertical="center" textRotation="90"/>
    </xf>
    <xf numFmtId="0" fontId="46" fillId="31" borderId="56" xfId="0" applyFont="1" applyFill="1" applyBorder="1" applyAlignment="1">
      <alignment horizontal="center" vertical="center" textRotation="90"/>
    </xf>
    <xf numFmtId="0" fontId="46" fillId="31" borderId="57" xfId="0" applyFont="1" applyFill="1" applyBorder="1" applyAlignment="1">
      <alignment horizontal="center" vertical="center" textRotation="90"/>
    </xf>
    <xf numFmtId="0" fontId="46" fillId="31" borderId="58" xfId="0" applyFont="1" applyFill="1" applyBorder="1" applyAlignment="1">
      <alignment horizontal="center" vertical="center" textRotation="90"/>
    </xf>
    <xf numFmtId="0" fontId="21" fillId="9" borderId="0" xfId="0" applyFont="1" applyFill="1" applyAlignment="1">
      <alignment wrapText="1"/>
    </xf>
    <xf numFmtId="0" fontId="6" fillId="0" borderId="41" xfId="0" applyFont="1" applyBorder="1" applyAlignment="1">
      <alignment horizontal="left" vertical="center" wrapText="1"/>
    </xf>
    <xf numFmtId="0" fontId="6" fillId="0" borderId="0" xfId="0" applyFont="1" applyAlignment="1">
      <alignment horizontal="left" vertical="center" wrapText="1"/>
    </xf>
    <xf numFmtId="0" fontId="10" fillId="0" borderId="40" xfId="0" applyFont="1" applyBorder="1" applyAlignment="1">
      <alignment wrapText="1"/>
    </xf>
    <xf numFmtId="0" fontId="5" fillId="0" borderId="40" xfId="0" applyFont="1" applyBorder="1"/>
    <xf numFmtId="0" fontId="21" fillId="9" borderId="40" xfId="0" applyFont="1" applyFill="1" applyBorder="1" applyAlignment="1">
      <alignment wrapText="1"/>
    </xf>
    <xf numFmtId="0" fontId="46" fillId="30" borderId="56" xfId="0" applyFont="1" applyFill="1" applyBorder="1" applyAlignment="1">
      <alignment horizontal="center" vertical="center" textRotation="90"/>
    </xf>
    <xf numFmtId="0" fontId="46" fillId="30" borderId="57" xfId="0" applyFont="1" applyFill="1" applyBorder="1" applyAlignment="1">
      <alignment horizontal="center" vertical="center" textRotation="90"/>
    </xf>
    <xf numFmtId="0" fontId="46" fillId="30" borderId="58" xfId="0" applyFont="1" applyFill="1" applyBorder="1" applyAlignment="1">
      <alignment horizontal="center" vertical="center" textRotation="90"/>
    </xf>
    <xf numFmtId="0" fontId="10" fillId="0" borderId="0" xfId="0" applyFont="1" applyAlignment="1">
      <alignment horizontal="left" wrapText="1"/>
    </xf>
    <xf numFmtId="0" fontId="24" fillId="9" borderId="40" xfId="0" applyFont="1" applyFill="1" applyBorder="1" applyAlignment="1">
      <alignment wrapText="1"/>
    </xf>
    <xf numFmtId="0" fontId="6" fillId="0" borderId="60" xfId="0" applyFont="1" applyBorder="1"/>
    <xf numFmtId="0" fontId="24" fillId="9" borderId="0" xfId="0" applyFont="1" applyFill="1" applyAlignment="1">
      <alignment wrapText="1"/>
    </xf>
    <xf numFmtId="0" fontId="6" fillId="0" borderId="42" xfId="0" applyFont="1" applyBorder="1"/>
    <xf numFmtId="0" fontId="6" fillId="0" borderId="0" xfId="0" applyFont="1" applyAlignment="1">
      <alignment wrapText="1"/>
    </xf>
    <xf numFmtId="0" fontId="6" fillId="0" borderId="0" xfId="0" applyFont="1"/>
    <xf numFmtId="0" fontId="6" fillId="0" borderId="40" xfId="0" applyFont="1" applyBorder="1"/>
    <xf numFmtId="0" fontId="9" fillId="0" borderId="0" xfId="0" applyFont="1" applyAlignment="1">
      <alignment wrapText="1"/>
    </xf>
    <xf numFmtId="0" fontId="23" fillId="22" borderId="56" xfId="0" applyFont="1" applyFill="1" applyBorder="1" applyAlignment="1">
      <alignment horizontal="center" vertical="center" textRotation="90"/>
    </xf>
    <xf numFmtId="0" fontId="23" fillId="22" borderId="57" xfId="0" applyFont="1" applyFill="1" applyBorder="1" applyAlignment="1">
      <alignment horizontal="center" vertical="center" textRotation="90"/>
    </xf>
    <xf numFmtId="0" fontId="23" fillId="22" borderId="58" xfId="0" applyFont="1" applyFill="1" applyBorder="1" applyAlignment="1">
      <alignment horizontal="center" vertical="center" textRotation="90"/>
    </xf>
    <xf numFmtId="0" fontId="23" fillId="0" borderId="56" xfId="0" applyFont="1" applyBorder="1" applyAlignment="1">
      <alignment horizontal="center" vertical="center" textRotation="90"/>
    </xf>
    <xf numFmtId="0" fontId="23" fillId="0" borderId="57" xfId="0" applyFont="1" applyBorder="1" applyAlignment="1">
      <alignment horizontal="center" vertical="center" textRotation="90"/>
    </xf>
    <xf numFmtId="0" fontId="23" fillId="0" borderId="58" xfId="0" applyFont="1" applyBorder="1" applyAlignment="1">
      <alignment horizontal="center" vertical="center" textRotation="90"/>
    </xf>
    <xf numFmtId="0" fontId="23" fillId="20" borderId="56" xfId="0" applyFont="1" applyFill="1" applyBorder="1" applyAlignment="1">
      <alignment horizontal="center" vertical="center" textRotation="90"/>
    </xf>
    <xf numFmtId="0" fontId="23" fillId="20" borderId="57" xfId="0" applyFont="1" applyFill="1" applyBorder="1" applyAlignment="1">
      <alignment horizontal="center" vertical="center" textRotation="90"/>
    </xf>
    <xf numFmtId="0" fontId="23" fillId="20" borderId="58" xfId="0" applyFont="1" applyFill="1" applyBorder="1" applyAlignment="1">
      <alignment horizontal="center" vertical="center" textRotation="90"/>
    </xf>
    <xf numFmtId="0" fontId="23" fillId="21" borderId="56" xfId="0" applyFont="1" applyFill="1" applyBorder="1" applyAlignment="1">
      <alignment horizontal="center" vertical="center" textRotation="90"/>
    </xf>
    <xf numFmtId="0" fontId="23" fillId="21" borderId="57" xfId="0" applyFont="1" applyFill="1" applyBorder="1" applyAlignment="1">
      <alignment horizontal="center" vertical="center" textRotation="90"/>
    </xf>
    <xf numFmtId="0" fontId="23" fillId="21" borderId="58" xfId="0" applyFont="1" applyFill="1" applyBorder="1" applyAlignment="1">
      <alignment horizontal="center" vertical="center" textRotation="90"/>
    </xf>
    <xf numFmtId="0" fontId="23" fillId="15" borderId="56" xfId="0" applyFont="1" applyFill="1" applyBorder="1" applyAlignment="1">
      <alignment horizontal="center" vertical="center" textRotation="90"/>
    </xf>
    <xf numFmtId="0" fontId="23" fillId="15" borderId="57" xfId="0" applyFont="1" applyFill="1" applyBorder="1" applyAlignment="1">
      <alignment horizontal="center" vertical="center" textRotation="90"/>
    </xf>
    <xf numFmtId="0" fontId="23" fillId="15" borderId="58" xfId="0" applyFont="1" applyFill="1" applyBorder="1" applyAlignment="1">
      <alignment horizontal="center" vertical="center" textRotation="90"/>
    </xf>
    <xf numFmtId="0" fontId="23" fillId="17" borderId="56" xfId="0" applyFont="1" applyFill="1" applyBorder="1" applyAlignment="1">
      <alignment horizontal="center" vertical="center" textRotation="90"/>
    </xf>
    <xf numFmtId="0" fontId="23" fillId="17" borderId="57" xfId="0" applyFont="1" applyFill="1" applyBorder="1" applyAlignment="1">
      <alignment horizontal="center" vertical="center" textRotation="90"/>
    </xf>
    <xf numFmtId="0" fontId="23" fillId="17" borderId="58" xfId="0" applyFont="1" applyFill="1" applyBorder="1" applyAlignment="1">
      <alignment horizontal="center" vertical="center" textRotation="90"/>
    </xf>
    <xf numFmtId="0" fontId="23" fillId="19" borderId="56" xfId="0" applyFont="1" applyFill="1" applyBorder="1" applyAlignment="1">
      <alignment horizontal="center" vertical="center" textRotation="90"/>
    </xf>
    <xf numFmtId="0" fontId="23" fillId="19" borderId="57" xfId="0" applyFont="1" applyFill="1" applyBorder="1" applyAlignment="1">
      <alignment horizontal="center" vertical="center" textRotation="90"/>
    </xf>
    <xf numFmtId="0" fontId="23" fillId="19" borderId="58" xfId="0" applyFont="1" applyFill="1" applyBorder="1" applyAlignment="1">
      <alignment horizontal="center" vertical="center" textRotation="90"/>
    </xf>
    <xf numFmtId="0" fontId="9" fillId="0" borderId="40" xfId="0" applyFont="1" applyBorder="1" applyAlignment="1">
      <alignment wrapText="1"/>
    </xf>
    <xf numFmtId="0" fontId="18" fillId="22" borderId="38" xfId="0" applyFont="1" applyFill="1" applyBorder="1" applyAlignment="1">
      <alignment horizontal="center" vertical="center"/>
    </xf>
    <xf numFmtId="0" fontId="18" fillId="22" borderId="61" xfId="0" applyFont="1" applyFill="1" applyBorder="1" applyAlignment="1">
      <alignment horizontal="center" vertical="center"/>
    </xf>
    <xf numFmtId="0" fontId="18" fillId="22" borderId="39" xfId="0" applyFont="1" applyFill="1" applyBorder="1" applyAlignment="1">
      <alignment horizontal="center" vertical="center"/>
    </xf>
    <xf numFmtId="0" fontId="46" fillId="25" borderId="57" xfId="0" applyFont="1" applyFill="1" applyBorder="1" applyAlignment="1">
      <alignment horizontal="center" vertical="center" textRotation="90"/>
    </xf>
    <xf numFmtId="0" fontId="46" fillId="25" borderId="58" xfId="0" applyFont="1" applyFill="1" applyBorder="1" applyAlignment="1">
      <alignment horizontal="center" vertical="center" textRotation="90"/>
    </xf>
    <xf numFmtId="0" fontId="51" fillId="28" borderId="56" xfId="0" applyFont="1" applyFill="1" applyBorder="1" applyAlignment="1">
      <alignment horizontal="center" vertical="center" textRotation="90"/>
    </xf>
    <xf numFmtId="0" fontId="51" fillId="28" borderId="57" xfId="0" applyFont="1" applyFill="1" applyBorder="1" applyAlignment="1">
      <alignment horizontal="center" vertical="center" textRotation="90"/>
    </xf>
    <xf numFmtId="0" fontId="51" fillId="28" borderId="58" xfId="0" applyFont="1" applyFill="1" applyBorder="1" applyAlignment="1">
      <alignment horizontal="center" vertical="center" textRotation="90"/>
    </xf>
    <xf numFmtId="0" fontId="46" fillId="20" borderId="56" xfId="0" applyFont="1" applyFill="1" applyBorder="1" applyAlignment="1">
      <alignment horizontal="center" vertical="center" textRotation="90"/>
    </xf>
    <xf numFmtId="0" fontId="46" fillId="20" borderId="57" xfId="0" applyFont="1" applyFill="1" applyBorder="1" applyAlignment="1">
      <alignment horizontal="center" vertical="center" textRotation="90"/>
    </xf>
    <xf numFmtId="0" fontId="46" fillId="20" borderId="58" xfId="0" applyFont="1" applyFill="1" applyBorder="1" applyAlignment="1">
      <alignment horizontal="center" vertical="center" textRotation="90"/>
    </xf>
    <xf numFmtId="0" fontId="46" fillId="29" borderId="56" xfId="0" applyFont="1" applyFill="1" applyBorder="1" applyAlignment="1">
      <alignment horizontal="center" vertical="center" textRotation="90"/>
    </xf>
    <xf numFmtId="0" fontId="46" fillId="29" borderId="57" xfId="0" applyFont="1" applyFill="1" applyBorder="1" applyAlignment="1">
      <alignment horizontal="center" vertical="center" textRotation="90"/>
    </xf>
    <xf numFmtId="0" fontId="46" fillId="29" borderId="58" xfId="0" applyFont="1" applyFill="1" applyBorder="1" applyAlignment="1">
      <alignment horizontal="center" vertical="center" textRotation="90"/>
    </xf>
    <xf numFmtId="0" fontId="9" fillId="0" borderId="41" xfId="0" applyFont="1" applyBorder="1" applyAlignment="1">
      <alignment horizontal="left" vertical="center" wrapText="1"/>
    </xf>
    <xf numFmtId="0" fontId="9" fillId="0" borderId="0" xfId="0" applyFont="1" applyAlignment="1">
      <alignment horizontal="left" vertical="center" wrapText="1"/>
    </xf>
    <xf numFmtId="0" fontId="46" fillId="27" borderId="56" xfId="0" applyFont="1" applyFill="1" applyBorder="1" applyAlignment="1">
      <alignment horizontal="center" vertical="center" textRotation="90"/>
    </xf>
    <xf numFmtId="0" fontId="46" fillId="27" borderId="57" xfId="0" applyFont="1" applyFill="1" applyBorder="1" applyAlignment="1">
      <alignment horizontal="center" vertical="center" textRotation="90"/>
    </xf>
    <xf numFmtId="0" fontId="46" fillId="27" borderId="58" xfId="0" applyFont="1" applyFill="1" applyBorder="1" applyAlignment="1">
      <alignment horizontal="center" vertical="center" textRotation="90"/>
    </xf>
    <xf numFmtId="0" fontId="18" fillId="17" borderId="38" xfId="0" applyFont="1" applyFill="1" applyBorder="1" applyAlignment="1">
      <alignment horizontal="center" vertical="center"/>
    </xf>
    <xf numFmtId="0" fontId="18" fillId="17" borderId="61" xfId="0" applyFont="1" applyFill="1" applyBorder="1" applyAlignment="1">
      <alignment horizontal="center" vertical="center"/>
    </xf>
    <xf numFmtId="0" fontId="18" fillId="17" borderId="39" xfId="0" applyFont="1" applyFill="1" applyBorder="1" applyAlignment="1">
      <alignment horizontal="center" vertical="center"/>
    </xf>
    <xf numFmtId="0" fontId="18" fillId="19" borderId="38" xfId="0" applyFont="1" applyFill="1" applyBorder="1" applyAlignment="1">
      <alignment horizontal="center" vertical="center"/>
    </xf>
    <xf numFmtId="0" fontId="18" fillId="19" borderId="61" xfId="0" applyFont="1" applyFill="1" applyBorder="1" applyAlignment="1">
      <alignment horizontal="center" vertical="center"/>
    </xf>
    <xf numFmtId="0" fontId="18" fillId="19" borderId="39" xfId="0" applyFont="1" applyFill="1" applyBorder="1" applyAlignment="1">
      <alignment horizontal="center" vertical="center"/>
    </xf>
    <xf numFmtId="0" fontId="18" fillId="21" borderId="38" xfId="0" applyFont="1" applyFill="1" applyBorder="1" applyAlignment="1">
      <alignment horizontal="center" vertical="center"/>
    </xf>
    <xf numFmtId="0" fontId="18" fillId="21" borderId="61" xfId="0" applyFont="1" applyFill="1" applyBorder="1" applyAlignment="1">
      <alignment horizontal="center" vertical="center"/>
    </xf>
    <xf numFmtId="0" fontId="18" fillId="21" borderId="39" xfId="0" applyFont="1" applyFill="1" applyBorder="1" applyAlignment="1">
      <alignment horizontal="center" vertical="center"/>
    </xf>
    <xf numFmtId="0" fontId="46" fillId="14" borderId="57" xfId="0" applyFont="1" applyFill="1" applyBorder="1" applyAlignment="1">
      <alignment horizontal="center" vertical="center" textRotation="90"/>
    </xf>
    <xf numFmtId="0" fontId="46" fillId="14" borderId="58" xfId="0" applyFont="1" applyFill="1" applyBorder="1" applyAlignment="1">
      <alignment horizontal="center" vertical="center" textRotation="90"/>
    </xf>
    <xf numFmtId="0" fontId="46" fillId="24" borderId="56" xfId="0" applyFont="1" applyFill="1" applyBorder="1" applyAlignment="1">
      <alignment horizontal="center" vertical="center" textRotation="90"/>
    </xf>
    <xf numFmtId="0" fontId="46" fillId="24" borderId="57" xfId="0" applyFont="1" applyFill="1" applyBorder="1" applyAlignment="1">
      <alignment horizontal="center" vertical="center" textRotation="90"/>
    </xf>
    <xf numFmtId="0" fontId="46" fillId="24" borderId="58" xfId="0" applyFont="1" applyFill="1" applyBorder="1" applyAlignment="1">
      <alignment horizontal="center" vertical="center" textRotation="90"/>
    </xf>
    <xf numFmtId="0" fontId="9" fillId="0" borderId="103" xfId="0" applyFont="1" applyBorder="1" applyAlignment="1">
      <alignment horizontal="left" vertical="center" wrapText="1"/>
    </xf>
    <xf numFmtId="0" fontId="9" fillId="0" borderId="8" xfId="0" applyFont="1" applyBorder="1" applyAlignment="1">
      <alignment horizontal="left" vertical="center" wrapText="1"/>
    </xf>
    <xf numFmtId="0" fontId="9" fillId="0" borderId="104" xfId="0" applyFont="1" applyBorder="1" applyAlignment="1">
      <alignment horizontal="left" vertical="center" wrapText="1"/>
    </xf>
    <xf numFmtId="0" fontId="25" fillId="0" borderId="122" xfId="0" applyFont="1" applyBorder="1" applyAlignment="1">
      <alignment horizontal="center" vertical="center" wrapText="1"/>
    </xf>
    <xf numFmtId="0" fontId="25" fillId="0" borderId="120" xfId="0" applyFont="1" applyBorder="1" applyAlignment="1">
      <alignment horizontal="center" vertical="center" wrapText="1"/>
    </xf>
    <xf numFmtId="0" fontId="12" fillId="33" borderId="115" xfId="0" applyFont="1" applyFill="1" applyBorder="1" applyAlignment="1">
      <alignment horizontal="center" vertical="center" wrapText="1"/>
    </xf>
    <xf numFmtId="0" fontId="12" fillId="33" borderId="120" xfId="0" applyFont="1" applyFill="1" applyBorder="1" applyAlignment="1">
      <alignment horizontal="center" vertical="center" wrapText="1"/>
    </xf>
    <xf numFmtId="0" fontId="12" fillId="33" borderId="116" xfId="0" applyFont="1" applyFill="1" applyBorder="1" applyAlignment="1">
      <alignment horizontal="center" vertical="center" wrapText="1"/>
    </xf>
    <xf numFmtId="0" fontId="12" fillId="33" borderId="22" xfId="0" applyFont="1" applyFill="1" applyBorder="1" applyAlignment="1">
      <alignment horizontal="center" vertical="center" wrapText="1"/>
    </xf>
    <xf numFmtId="0" fontId="12" fillId="33" borderId="117" xfId="0" applyFont="1" applyFill="1" applyBorder="1" applyAlignment="1">
      <alignment horizontal="center" vertical="center" wrapText="1"/>
    </xf>
    <xf numFmtId="0" fontId="12" fillId="33" borderId="118" xfId="0" applyFont="1" applyFill="1" applyBorder="1" applyAlignment="1">
      <alignment horizontal="center" vertical="center" wrapText="1"/>
    </xf>
    <xf numFmtId="0" fontId="12" fillId="33" borderId="119" xfId="0" applyFont="1" applyFill="1" applyBorder="1" applyAlignment="1">
      <alignment horizontal="center" vertical="center" wrapText="1"/>
    </xf>
    <xf numFmtId="0" fontId="47" fillId="2" borderId="0" xfId="0" applyFont="1" applyFill="1" applyAlignment="1">
      <alignment horizontal="right" vertical="center" wrapText="1"/>
    </xf>
    <xf numFmtId="0" fontId="6" fillId="0" borderId="0" xfId="0" applyFont="1" applyAlignment="1">
      <alignment horizontal="right" vertical="center" wrapText="1"/>
    </xf>
    <xf numFmtId="0" fontId="68" fillId="0" borderId="0" xfId="0" applyFont="1" applyAlignment="1">
      <alignment horizontal="left"/>
    </xf>
    <xf numFmtId="0" fontId="36" fillId="0" borderId="56" xfId="0" applyFont="1" applyBorder="1" applyAlignment="1">
      <alignment horizontal="center" wrapText="1"/>
    </xf>
    <xf numFmtId="0" fontId="36" fillId="0" borderId="58" xfId="0" applyFont="1" applyBorder="1" applyAlignment="1">
      <alignment horizontal="center" wrapText="1"/>
    </xf>
    <xf numFmtId="0" fontId="5" fillId="0" borderId="38" xfId="0" applyFont="1" applyBorder="1" applyAlignment="1">
      <alignment horizontal="center"/>
    </xf>
    <xf numFmtId="0" fontId="5" fillId="0" borderId="61" xfId="0" applyFont="1" applyBorder="1" applyAlignment="1">
      <alignment horizontal="center"/>
    </xf>
    <xf numFmtId="0" fontId="5" fillId="0" borderId="39" xfId="0" applyFont="1" applyBorder="1" applyAlignment="1">
      <alignment horizontal="center"/>
    </xf>
    <xf numFmtId="0" fontId="65" fillId="18" borderId="33" xfId="0" applyFont="1" applyFill="1" applyBorder="1" applyAlignment="1">
      <alignment horizontal="center" vertical="center"/>
    </xf>
    <xf numFmtId="0" fontId="65" fillId="18" borderId="34" xfId="0" applyFont="1" applyFill="1" applyBorder="1" applyAlignment="1">
      <alignment horizontal="center" vertical="center"/>
    </xf>
    <xf numFmtId="0" fontId="65" fillId="18" borderId="35" xfId="0" applyFont="1" applyFill="1" applyBorder="1" applyAlignment="1">
      <alignment horizontal="center" vertical="center"/>
    </xf>
    <xf numFmtId="0" fontId="5" fillId="23" borderId="38" xfId="0" applyFont="1" applyFill="1" applyBorder="1" applyAlignment="1">
      <alignment horizontal="center" vertical="center"/>
    </xf>
    <xf numFmtId="0" fontId="5" fillId="23" borderId="61" xfId="0" applyFont="1" applyFill="1" applyBorder="1" applyAlignment="1">
      <alignment horizontal="center" vertical="center"/>
    </xf>
    <xf numFmtId="0" fontId="5" fillId="23" borderId="39" xfId="0" applyFont="1" applyFill="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1" fontId="5" fillId="0" borderId="56" xfId="0" applyNumberFormat="1" applyFont="1" applyBorder="1" applyAlignment="1">
      <alignment horizontal="center" vertical="center"/>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34" fillId="0" borderId="58" xfId="0" applyFont="1" applyBorder="1" applyAlignment="1">
      <alignment horizontal="center" vertical="center"/>
    </xf>
    <xf numFmtId="1" fontId="5" fillId="0" borderId="58" xfId="0" applyNumberFormat="1" applyFont="1" applyBorder="1" applyAlignment="1">
      <alignment horizontal="center" vertical="center"/>
    </xf>
    <xf numFmtId="0" fontId="5" fillId="0" borderId="56" xfId="0" applyFont="1" applyBorder="1" applyAlignment="1">
      <alignment horizontal="left" vertical="center" wrapText="1"/>
    </xf>
    <xf numFmtId="0" fontId="5" fillId="0" borderId="58" xfId="0" applyFont="1" applyBorder="1" applyAlignment="1">
      <alignment horizontal="left" vertical="center" wrapText="1"/>
    </xf>
    <xf numFmtId="0" fontId="5" fillId="0" borderId="57" xfId="0" applyFont="1" applyBorder="1" applyAlignment="1">
      <alignment horizontal="left" vertical="center" wrapText="1"/>
    </xf>
    <xf numFmtId="1" fontId="5" fillId="0" borderId="57" xfId="0" applyNumberFormat="1" applyFont="1" applyBorder="1" applyAlignment="1">
      <alignment horizontal="center" vertical="center"/>
    </xf>
    <xf numFmtId="0" fontId="36" fillId="18" borderId="59" xfId="0" applyFont="1" applyFill="1" applyBorder="1" applyAlignment="1">
      <alignment horizontal="center" vertical="center"/>
    </xf>
    <xf numFmtId="0" fontId="36" fillId="18" borderId="60" xfId="0" applyFont="1" applyFill="1" applyBorder="1" applyAlignment="1">
      <alignment horizontal="center" vertical="center"/>
    </xf>
    <xf numFmtId="0" fontId="36" fillId="18" borderId="33" xfId="0" applyFont="1" applyFill="1" applyBorder="1" applyAlignment="1">
      <alignment horizontal="center" vertical="center"/>
    </xf>
    <xf numFmtId="0" fontId="36" fillId="18" borderId="35" xfId="0" applyFont="1" applyFill="1" applyBorder="1" applyAlignment="1">
      <alignment horizontal="center" vertical="center"/>
    </xf>
    <xf numFmtId="0" fontId="66" fillId="12" borderId="59" xfId="0" applyFont="1" applyFill="1" applyBorder="1" applyAlignment="1">
      <alignment horizontal="center" vertical="center"/>
    </xf>
    <xf numFmtId="0" fontId="66" fillId="12" borderId="40" xfId="0" applyFont="1" applyFill="1" applyBorder="1" applyAlignment="1">
      <alignment horizontal="center" vertical="center"/>
    </xf>
    <xf numFmtId="0" fontId="66" fillId="12" borderId="60" xfId="0" applyFont="1" applyFill="1" applyBorder="1" applyAlignment="1">
      <alignment horizontal="center" vertical="center"/>
    </xf>
    <xf numFmtId="0" fontId="66" fillId="12" borderId="33" xfId="0" applyFont="1" applyFill="1" applyBorder="1" applyAlignment="1">
      <alignment horizontal="center" vertical="center"/>
    </xf>
    <xf numFmtId="0" fontId="66" fillId="12" borderId="34" xfId="0" applyFont="1" applyFill="1" applyBorder="1" applyAlignment="1">
      <alignment horizontal="center" vertical="center"/>
    </xf>
    <xf numFmtId="0" fontId="66" fillId="12" borderId="35" xfId="0" applyFont="1" applyFill="1" applyBorder="1" applyAlignment="1">
      <alignment horizontal="center" vertical="center"/>
    </xf>
    <xf numFmtId="0" fontId="5" fillId="0" borderId="38" xfId="0" applyFont="1" applyBorder="1" applyAlignment="1">
      <alignment horizontal="left" vertical="center" wrapText="1"/>
    </xf>
    <xf numFmtId="0" fontId="5" fillId="0" borderId="61" xfId="0" applyFont="1" applyBorder="1" applyAlignment="1">
      <alignment horizontal="left" vertical="center" wrapText="1"/>
    </xf>
    <xf numFmtId="0" fontId="5" fillId="0" borderId="39" xfId="0" applyFont="1" applyBorder="1" applyAlignment="1">
      <alignment horizontal="left" vertical="center" wrapText="1"/>
    </xf>
    <xf numFmtId="0" fontId="44" fillId="12" borderId="38" xfId="0" applyFont="1" applyFill="1" applyBorder="1" applyAlignment="1">
      <alignment horizontal="center" vertical="center" wrapText="1"/>
    </xf>
    <xf numFmtId="0" fontId="44" fillId="12" borderId="39"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47" fillId="2" borderId="38" xfId="0" applyFont="1" applyFill="1" applyBorder="1" applyAlignment="1">
      <alignment horizontal="right" vertical="center" wrapText="1"/>
    </xf>
    <xf numFmtId="0" fontId="47" fillId="2" borderId="61" xfId="0" applyFont="1" applyFill="1" applyBorder="1" applyAlignment="1">
      <alignment horizontal="right" vertical="center" wrapText="1"/>
    </xf>
    <xf numFmtId="0" fontId="47" fillId="2" borderId="39" xfId="0" applyFont="1" applyFill="1" applyBorder="1" applyAlignment="1">
      <alignment horizontal="right" vertical="center" wrapText="1"/>
    </xf>
    <xf numFmtId="0" fontId="5" fillId="0" borderId="38" xfId="0" applyFont="1" applyBorder="1" applyAlignment="1">
      <alignment horizontal="left" wrapText="1"/>
    </xf>
    <xf numFmtId="0" fontId="5" fillId="0" borderId="61" xfId="0" applyFont="1" applyBorder="1" applyAlignment="1">
      <alignment horizontal="left" wrapText="1"/>
    </xf>
    <xf numFmtId="0" fontId="5" fillId="0" borderId="39" xfId="0" applyFont="1" applyBorder="1" applyAlignment="1">
      <alignment horizontal="left" wrapText="1"/>
    </xf>
    <xf numFmtId="0" fontId="5" fillId="0" borderId="38" xfId="0" applyFont="1" applyBorder="1" applyAlignment="1">
      <alignment horizontal="left"/>
    </xf>
    <xf numFmtId="0" fontId="5" fillId="0" borderId="61" xfId="0" applyFont="1" applyBorder="1" applyAlignment="1">
      <alignment horizontal="left"/>
    </xf>
    <xf numFmtId="0" fontId="5" fillId="0" borderId="39" xfId="0" applyFont="1" applyBorder="1" applyAlignment="1">
      <alignment horizontal="left"/>
    </xf>
    <xf numFmtId="0" fontId="5" fillId="18" borderId="38" xfId="0" applyFont="1" applyFill="1" applyBorder="1" applyAlignment="1">
      <alignment horizontal="center" wrapText="1"/>
    </xf>
    <xf numFmtId="0" fontId="5" fillId="18" borderId="61" xfId="0" applyFont="1" applyFill="1" applyBorder="1" applyAlignment="1">
      <alignment horizontal="center" wrapText="1"/>
    </xf>
    <xf numFmtId="0" fontId="5" fillId="18" borderId="39" xfId="0" applyFont="1" applyFill="1" applyBorder="1" applyAlignment="1">
      <alignment horizontal="center" wrapText="1"/>
    </xf>
    <xf numFmtId="0" fontId="30" fillId="0" borderId="59" xfId="0" applyFont="1" applyBorder="1" applyAlignment="1">
      <alignment horizontal="left" vertical="center" wrapText="1"/>
    </xf>
    <xf numFmtId="0" fontId="30" fillId="0" borderId="40" xfId="0" applyFont="1" applyBorder="1" applyAlignment="1">
      <alignment horizontal="left" vertical="center" wrapText="1"/>
    </xf>
    <xf numFmtId="0" fontId="30" fillId="0" borderId="60" xfId="0" applyFont="1" applyBorder="1" applyAlignment="1">
      <alignment horizontal="left" vertical="center" wrapText="1"/>
    </xf>
    <xf numFmtId="0" fontId="30" fillId="0" borderId="41" xfId="0" applyFont="1" applyBorder="1" applyAlignment="1">
      <alignment horizontal="left" vertical="center" wrapText="1"/>
    </xf>
    <xf numFmtId="0" fontId="30" fillId="0" borderId="0" xfId="0" applyFont="1" applyAlignment="1">
      <alignment horizontal="left" vertical="center" wrapText="1"/>
    </xf>
    <xf numFmtId="0" fontId="30" fillId="0" borderId="4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30" fillId="0" borderId="35" xfId="0" applyFont="1" applyBorder="1" applyAlignment="1">
      <alignment horizontal="left" vertical="center" wrapText="1"/>
    </xf>
    <xf numFmtId="0" fontId="33" fillId="14" borderId="38" xfId="0" applyFont="1" applyFill="1" applyBorder="1" applyAlignment="1">
      <alignment horizontal="center"/>
    </xf>
    <xf numFmtId="0" fontId="33" fillId="14" borderId="39" xfId="0" applyFont="1" applyFill="1" applyBorder="1" applyAlignment="1">
      <alignment horizontal="center"/>
    </xf>
    <xf numFmtId="0" fontId="70" fillId="23" borderId="105" xfId="0" applyFont="1" applyFill="1" applyBorder="1" applyAlignment="1">
      <alignment horizontal="center" vertical="center" wrapText="1"/>
    </xf>
    <xf numFmtId="0" fontId="30" fillId="16" borderId="38" xfId="0" applyFont="1" applyFill="1" applyBorder="1" applyAlignment="1">
      <alignment horizontal="center" vertical="center" wrapText="1"/>
    </xf>
    <xf numFmtId="0" fontId="30" fillId="16" borderId="39" xfId="0" applyFont="1" applyFill="1" applyBorder="1" applyAlignment="1">
      <alignment horizontal="center" vertical="center" wrapText="1"/>
    </xf>
    <xf numFmtId="0" fontId="37" fillId="15" borderId="128" xfId="0" applyFont="1" applyFill="1" applyBorder="1" applyAlignment="1">
      <alignment horizontal="center" vertical="center"/>
    </xf>
    <xf numFmtId="0" fontId="37" fillId="15" borderId="109" xfId="0" applyFont="1" applyFill="1" applyBorder="1" applyAlignment="1">
      <alignment horizontal="center" vertical="center"/>
    </xf>
  </cellXfs>
  <cellStyles count="3">
    <cellStyle name="Hyperlink" xfId="2" builtinId="8"/>
    <cellStyle name="Normal" xfId="0" builtinId="0"/>
    <cellStyle name="Normal 2" xfId="1" xr:uid="{E175DDC4-E8D7-441B-9538-C1BC52BD3BA3}"/>
  </cellStyles>
  <dxfs count="3">
    <dxf>
      <fill>
        <patternFill>
          <bgColor theme="8" tint="0.79998168889431442"/>
        </patternFill>
      </fill>
    </dxf>
    <dxf>
      <font>
        <color theme="6" tint="0.39994506668294322"/>
      </font>
      <fill>
        <patternFill>
          <bgColor theme="6" tint="-0.499984740745262"/>
        </patternFill>
      </fill>
    </dxf>
    <dxf>
      <font>
        <color rgb="FF006100"/>
      </font>
      <fill>
        <patternFill>
          <bgColor rgb="FFC6EFCE"/>
        </patternFill>
      </fill>
    </dxf>
  </dxfs>
  <tableStyles count="0" defaultTableStyle="TableStyleMedium2" defaultPivotStyle="PivotStyleLight16"/>
  <colors>
    <mruColors>
      <color rgb="FF356C87"/>
      <color rgb="FF90C6A5"/>
      <color rgb="FF423785"/>
      <color rgb="FF342A92"/>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231494</xdr:colOff>
      <xdr:row>1</xdr:row>
      <xdr:rowOff>2390</xdr:rowOff>
    </xdr:to>
    <xdr:pic>
      <xdr:nvPicPr>
        <xdr:cNvPr id="2" name="Picture 1">
          <a:extLst>
            <a:ext uri="{FF2B5EF4-FFF2-40B4-BE49-F238E27FC236}">
              <a16:creationId xmlns:a16="http://schemas.microsoft.com/office/drawing/2014/main" id="{46D13A07-8C30-416F-AC95-7614AC9E2F89}"/>
            </a:ext>
          </a:extLst>
        </xdr:cNvPr>
        <xdr:cNvPicPr>
          <a:picLocks noChangeAspect="1"/>
        </xdr:cNvPicPr>
      </xdr:nvPicPr>
      <xdr:blipFill>
        <a:blip xmlns:r="http://schemas.openxmlformats.org/officeDocument/2006/relationships" r:embed="rId1"/>
        <a:stretch>
          <a:fillRect/>
        </a:stretch>
      </xdr:blipFill>
      <xdr:spPr>
        <a:xfrm>
          <a:off x="0" y="0"/>
          <a:ext cx="3113590" cy="1362415"/>
        </a:xfrm>
        <a:prstGeom prst="rect">
          <a:avLst/>
        </a:prstGeom>
        <a:ln w="12700">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16009</xdr:rowOff>
    </xdr:from>
    <xdr:to>
      <xdr:col>21</xdr:col>
      <xdr:colOff>34724</xdr:colOff>
      <xdr:row>58</xdr:row>
      <xdr:rowOff>20318</xdr:rowOff>
    </xdr:to>
    <xdr:pic>
      <xdr:nvPicPr>
        <xdr:cNvPr id="2" name="Picture 1">
          <a:extLst>
            <a:ext uri="{FF2B5EF4-FFF2-40B4-BE49-F238E27FC236}">
              <a16:creationId xmlns:a16="http://schemas.microsoft.com/office/drawing/2014/main" id="{0E19D6BB-4C01-4EA4-7481-F8B7284BB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514609"/>
          <a:ext cx="13585624" cy="8424409"/>
        </a:xfrm>
        <a:prstGeom prst="rect">
          <a:avLst/>
        </a:prstGeom>
      </xdr:spPr>
    </xdr:pic>
    <xdr:clientData/>
  </xdr:twoCellAnchor>
  <xdr:twoCellAnchor editAs="oneCell">
    <xdr:from>
      <xdr:col>1</xdr:col>
      <xdr:colOff>0</xdr:colOff>
      <xdr:row>1</xdr:row>
      <xdr:rowOff>0</xdr:rowOff>
    </xdr:from>
    <xdr:to>
      <xdr:col>4</xdr:col>
      <xdr:colOff>432122</xdr:colOff>
      <xdr:row>2</xdr:row>
      <xdr:rowOff>5911</xdr:rowOff>
    </xdr:to>
    <xdr:pic>
      <xdr:nvPicPr>
        <xdr:cNvPr id="3" name="Picture 2">
          <a:extLst>
            <a:ext uri="{FF2B5EF4-FFF2-40B4-BE49-F238E27FC236}">
              <a16:creationId xmlns:a16="http://schemas.microsoft.com/office/drawing/2014/main" id="{7BAC0A21-0D13-450A-9D93-5F8386C102C6}"/>
            </a:ext>
          </a:extLst>
        </xdr:cNvPr>
        <xdr:cNvPicPr>
          <a:picLocks noChangeAspect="1"/>
        </xdr:cNvPicPr>
      </xdr:nvPicPr>
      <xdr:blipFill>
        <a:blip xmlns:r="http://schemas.openxmlformats.org/officeDocument/2006/relationships" r:embed="rId2"/>
        <a:stretch>
          <a:fillRect/>
        </a:stretch>
      </xdr:blipFill>
      <xdr:spPr>
        <a:xfrm>
          <a:off x="81023" y="167833"/>
          <a:ext cx="2237772" cy="979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40511</xdr:rowOff>
    </xdr:from>
    <xdr:to>
      <xdr:col>4</xdr:col>
      <xdr:colOff>572947</xdr:colOff>
      <xdr:row>1</xdr:row>
      <xdr:rowOff>13592</xdr:rowOff>
    </xdr:to>
    <xdr:pic>
      <xdr:nvPicPr>
        <xdr:cNvPr id="2" name="Picture 1">
          <a:extLst>
            <a:ext uri="{FF2B5EF4-FFF2-40B4-BE49-F238E27FC236}">
              <a16:creationId xmlns:a16="http://schemas.microsoft.com/office/drawing/2014/main" id="{34B30088-0ED0-471A-9A0E-A94F596B8447}"/>
            </a:ext>
          </a:extLst>
        </xdr:cNvPr>
        <xdr:cNvPicPr>
          <a:picLocks noChangeAspect="1"/>
        </xdr:cNvPicPr>
      </xdr:nvPicPr>
      <xdr:blipFill>
        <a:blip xmlns:r="http://schemas.openxmlformats.org/officeDocument/2006/relationships" r:embed="rId1"/>
        <a:stretch>
          <a:fillRect/>
        </a:stretch>
      </xdr:blipFill>
      <xdr:spPr>
        <a:xfrm>
          <a:off x="0" y="40511"/>
          <a:ext cx="2980481" cy="1304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5788</xdr:colOff>
      <xdr:row>0</xdr:row>
      <xdr:rowOff>23149</xdr:rowOff>
    </xdr:from>
    <xdr:to>
      <xdr:col>2</xdr:col>
      <xdr:colOff>659757</xdr:colOff>
      <xdr:row>0</xdr:row>
      <xdr:rowOff>1323501</xdr:rowOff>
    </xdr:to>
    <xdr:pic>
      <xdr:nvPicPr>
        <xdr:cNvPr id="2" name="Picture 1">
          <a:extLst>
            <a:ext uri="{FF2B5EF4-FFF2-40B4-BE49-F238E27FC236}">
              <a16:creationId xmlns:a16="http://schemas.microsoft.com/office/drawing/2014/main" id="{097C68C1-4E30-4EEB-9CCD-E46979E1AE8F}"/>
            </a:ext>
          </a:extLst>
        </xdr:cNvPr>
        <xdr:cNvPicPr>
          <a:picLocks noChangeAspect="1"/>
        </xdr:cNvPicPr>
      </xdr:nvPicPr>
      <xdr:blipFill>
        <a:blip xmlns:r="http://schemas.openxmlformats.org/officeDocument/2006/relationships" r:embed="rId1"/>
        <a:stretch>
          <a:fillRect/>
        </a:stretch>
      </xdr:blipFill>
      <xdr:spPr>
        <a:xfrm>
          <a:off x="5788" y="23149"/>
          <a:ext cx="2986268" cy="13067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306729</xdr:colOff>
      <xdr:row>0</xdr:row>
      <xdr:rowOff>1337091</xdr:rowOff>
    </xdr:to>
    <xdr:pic>
      <xdr:nvPicPr>
        <xdr:cNvPr id="2" name="Picture 1">
          <a:extLst>
            <a:ext uri="{FF2B5EF4-FFF2-40B4-BE49-F238E27FC236}">
              <a16:creationId xmlns:a16="http://schemas.microsoft.com/office/drawing/2014/main" id="{2242A160-29CB-4BBA-B53B-ED78383125A4}"/>
            </a:ext>
          </a:extLst>
        </xdr:cNvPr>
        <xdr:cNvPicPr>
          <a:picLocks noChangeAspect="1"/>
        </xdr:cNvPicPr>
      </xdr:nvPicPr>
      <xdr:blipFill>
        <a:blip xmlns:r="http://schemas.openxmlformats.org/officeDocument/2006/relationships" r:embed="rId1"/>
        <a:stretch>
          <a:fillRect/>
        </a:stretch>
      </xdr:blipFill>
      <xdr:spPr>
        <a:xfrm>
          <a:off x="0" y="1"/>
          <a:ext cx="3055716" cy="1337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53320</xdr:colOff>
      <xdr:row>82</xdr:row>
      <xdr:rowOff>26943</xdr:rowOff>
    </xdr:from>
    <xdr:ext cx="314325" cy="2762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3320" y="58964341"/>
          <a:ext cx="314325" cy="276225"/>
        </a:xfrm>
        <a:prstGeom prst="rect">
          <a:avLst/>
        </a:prstGeom>
        <a:noFill/>
      </xdr:spPr>
    </xdr:pic>
    <xdr:clientData fLocksWithSheet="0"/>
  </xdr:oneCellAnchor>
  <xdr:twoCellAnchor editAs="oneCell">
    <xdr:from>
      <xdr:col>0</xdr:col>
      <xdr:colOff>17362</xdr:colOff>
      <xdr:row>0</xdr:row>
      <xdr:rowOff>9078</xdr:rowOff>
    </xdr:from>
    <xdr:to>
      <xdr:col>3</xdr:col>
      <xdr:colOff>266218</xdr:colOff>
      <xdr:row>0</xdr:row>
      <xdr:rowOff>1307941</xdr:rowOff>
    </xdr:to>
    <xdr:pic>
      <xdr:nvPicPr>
        <xdr:cNvPr id="3" name="Picture 2">
          <a:extLst>
            <a:ext uri="{FF2B5EF4-FFF2-40B4-BE49-F238E27FC236}">
              <a16:creationId xmlns:a16="http://schemas.microsoft.com/office/drawing/2014/main" id="{97814E50-5B33-4D11-8EF2-B11510373BAC}"/>
            </a:ext>
          </a:extLst>
        </xdr:cNvPr>
        <xdr:cNvPicPr>
          <a:picLocks noChangeAspect="1"/>
        </xdr:cNvPicPr>
      </xdr:nvPicPr>
      <xdr:blipFill>
        <a:blip xmlns:r="http://schemas.openxmlformats.org/officeDocument/2006/relationships" r:embed="rId2"/>
        <a:stretch>
          <a:fillRect/>
        </a:stretch>
      </xdr:blipFill>
      <xdr:spPr>
        <a:xfrm>
          <a:off x="17362" y="9078"/>
          <a:ext cx="2922608" cy="12988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173622</xdr:colOff>
      <xdr:row>0</xdr:row>
      <xdr:rowOff>16536</xdr:rowOff>
    </xdr:from>
    <xdr:to>
      <xdr:col>2</xdr:col>
      <xdr:colOff>1430301</xdr:colOff>
      <xdr:row>0</xdr:row>
      <xdr:rowOff>1335020</xdr:rowOff>
    </xdr:to>
    <xdr:pic>
      <xdr:nvPicPr>
        <xdr:cNvPr id="4" name="Picture 3">
          <a:extLst>
            <a:ext uri="{FF2B5EF4-FFF2-40B4-BE49-F238E27FC236}">
              <a16:creationId xmlns:a16="http://schemas.microsoft.com/office/drawing/2014/main" id="{B5CF6DC9-8075-6D89-A1AD-59715412B38B}"/>
            </a:ext>
          </a:extLst>
        </xdr:cNvPr>
        <xdr:cNvPicPr>
          <a:picLocks noChangeAspect="1"/>
        </xdr:cNvPicPr>
      </xdr:nvPicPr>
      <xdr:blipFill>
        <a:blip xmlns:r="http://schemas.openxmlformats.org/officeDocument/2006/relationships" r:embed="rId1"/>
        <a:stretch>
          <a:fillRect/>
        </a:stretch>
      </xdr:blipFill>
      <xdr:spPr>
        <a:xfrm>
          <a:off x="173622" y="16536"/>
          <a:ext cx="3009416" cy="1316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32155</xdr:colOff>
      <xdr:row>0</xdr:row>
      <xdr:rowOff>19291</xdr:rowOff>
    </xdr:from>
    <xdr:to>
      <xdr:col>2</xdr:col>
      <xdr:colOff>1170331</xdr:colOff>
      <xdr:row>0</xdr:row>
      <xdr:rowOff>1330236</xdr:rowOff>
    </xdr:to>
    <xdr:pic>
      <xdr:nvPicPr>
        <xdr:cNvPr id="2" name="Picture 1">
          <a:extLst>
            <a:ext uri="{FF2B5EF4-FFF2-40B4-BE49-F238E27FC236}">
              <a16:creationId xmlns:a16="http://schemas.microsoft.com/office/drawing/2014/main" id="{D75AFB7C-F77D-4D42-8690-03722C1B4A69}"/>
            </a:ext>
          </a:extLst>
        </xdr:cNvPr>
        <xdr:cNvPicPr>
          <a:picLocks noChangeAspect="1"/>
        </xdr:cNvPicPr>
      </xdr:nvPicPr>
      <xdr:blipFill>
        <a:blip xmlns:r="http://schemas.openxmlformats.org/officeDocument/2006/relationships" r:embed="rId1"/>
        <a:stretch>
          <a:fillRect/>
        </a:stretch>
      </xdr:blipFill>
      <xdr:spPr>
        <a:xfrm>
          <a:off x="32155" y="19291"/>
          <a:ext cx="2874378" cy="13109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34724</xdr:colOff>
      <xdr:row>0</xdr:row>
      <xdr:rowOff>17365</xdr:rowOff>
    </xdr:from>
    <xdr:to>
      <xdr:col>4</xdr:col>
      <xdr:colOff>599954</xdr:colOff>
      <xdr:row>0</xdr:row>
      <xdr:rowOff>1328310</xdr:rowOff>
    </xdr:to>
    <xdr:pic>
      <xdr:nvPicPr>
        <xdr:cNvPr id="4" name="Picture 3">
          <a:extLst>
            <a:ext uri="{FF2B5EF4-FFF2-40B4-BE49-F238E27FC236}">
              <a16:creationId xmlns:a16="http://schemas.microsoft.com/office/drawing/2014/main" id="{A377112B-EA2B-4B24-8D12-738C4A9B8E87}"/>
            </a:ext>
          </a:extLst>
        </xdr:cNvPr>
        <xdr:cNvPicPr>
          <a:picLocks noChangeAspect="1"/>
        </xdr:cNvPicPr>
      </xdr:nvPicPr>
      <xdr:blipFill>
        <a:blip xmlns:r="http://schemas.openxmlformats.org/officeDocument/2006/relationships" r:embed="rId1"/>
        <a:stretch>
          <a:fillRect/>
        </a:stretch>
      </xdr:blipFill>
      <xdr:spPr>
        <a:xfrm>
          <a:off x="34724" y="17365"/>
          <a:ext cx="2874379" cy="13109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598026</xdr:colOff>
      <xdr:row>2</xdr:row>
      <xdr:rowOff>979182</xdr:rowOff>
    </xdr:to>
    <xdr:pic>
      <xdr:nvPicPr>
        <xdr:cNvPr id="2" name="Picture 1">
          <a:extLst>
            <a:ext uri="{FF2B5EF4-FFF2-40B4-BE49-F238E27FC236}">
              <a16:creationId xmlns:a16="http://schemas.microsoft.com/office/drawing/2014/main" id="{9C7DCD9B-1CDC-4C89-A585-998A87F5CF08}"/>
            </a:ext>
          </a:extLst>
        </xdr:cNvPr>
        <xdr:cNvPicPr>
          <a:picLocks noChangeAspect="1"/>
        </xdr:cNvPicPr>
      </xdr:nvPicPr>
      <xdr:blipFill>
        <a:blip xmlns:r="http://schemas.openxmlformats.org/officeDocument/2006/relationships" r:embed="rId1"/>
        <a:stretch>
          <a:fillRect/>
        </a:stretch>
      </xdr:blipFill>
      <xdr:spPr>
        <a:xfrm>
          <a:off x="202557" y="197734"/>
          <a:ext cx="2237772" cy="97918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rad Johnson" id="{D1B08128-2DC1-41E1-B54E-D15F248A5600}" userId="464049960198d9da" providerId="Windows Live"/>
  <person displayName="Kim Lennberg" id="{111DA1F3-47E3-4E00-A052-14293F236359}" userId="a90057aff1663e26"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Z4" dT="2025-07-18T18:26:16.19" personId="{111DA1F3-47E3-4E00-A052-14293F236359}" id="{F8227CE6-ECFF-42C0-8AF8-C9CDAEC7A91E}">
    <text>Do you want to include complexity such as backwaters, side channels, split flows, etc in these grading criteria, or do you only want to include those in lateral aquatic habitat connectivity? For the yampa scorecard we include them in both</text>
  </threadedComment>
</ThreadedComments>
</file>

<file path=xl/threadedComments/threadedComment2.xml><?xml version="1.0" encoding="utf-8"?>
<ThreadedComments xmlns="http://schemas.microsoft.com/office/spreadsheetml/2018/threadedcomments" xmlns:x="http://schemas.openxmlformats.org/spreadsheetml/2006/main">
  <threadedComment ref="C3" dT="2025-07-21T12:14:30.74" personId="{D1B08128-2DC1-41E1-B54E-D15F248A5600}" id="{AC958EED-F29F-4B48-A7A8-2570487158F2}">
    <text>When detailed historical hydrograph construction is lacking, this type of grading guideline is pseudo-quantitative and can be evaluated at the Component level based on best professional judgement.</text>
  </threadedComment>
  <threadedComment ref="K48" dT="2025-07-21T12:33:13.22" personId="{D1B08128-2DC1-41E1-B54E-D15F248A5600}" id="{92A90C85-A10A-4002-9D7A-741D77EEB82B}">
    <text xml:space="preserve">When detailed modelling is lacking, this type of grading guideline is pseudo-quantitative and can be evaluated at the Component level based on best professional judgement.
</text>
  </threadedComment>
  <threadedComment ref="K57" dT="2025-07-21T12:35:21.43" personId="{D1B08128-2DC1-41E1-B54E-D15F248A5600}" id="{CA0865A2-B69A-490C-AEFD-8A3A8FCF2A3D}">
    <text>When detailed modelling is lacking, this type of grading guideline is pseudo-quantitative and can be evaluated at the Component level based on best professional judgement.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A49E-EF75-4DEC-B512-11732FC7C81D}">
  <dimension ref="A1:G13"/>
  <sheetViews>
    <sheetView showGridLines="0" tabSelected="1" workbookViewId="0">
      <selection activeCell="E3" sqref="E3"/>
    </sheetView>
  </sheetViews>
  <sheetFormatPr baseColWidth="10" defaultColWidth="8.83203125" defaultRowHeight="13"/>
  <cols>
    <col min="1" max="1" width="41.33203125" customWidth="1"/>
    <col min="2" max="2" width="75.1640625" style="50" customWidth="1"/>
  </cols>
  <sheetData>
    <row r="1" spans="1:7" ht="107.25" customHeight="1" thickBot="1">
      <c r="A1" s="126"/>
      <c r="B1" s="622" t="s">
        <v>612</v>
      </c>
      <c r="E1" s="127"/>
      <c r="G1" s="127"/>
    </row>
    <row r="2" spans="1:7" ht="55" customHeight="1" thickBot="1">
      <c r="A2" s="620" t="s">
        <v>232</v>
      </c>
      <c r="B2" s="621"/>
      <c r="E2" s="127"/>
      <c r="G2" s="127"/>
    </row>
    <row r="3" spans="1:7" ht="60" customHeight="1" thickBot="1">
      <c r="A3" s="623" t="s">
        <v>550</v>
      </c>
      <c r="B3" s="624"/>
      <c r="C3" s="6"/>
      <c r="D3" s="6"/>
      <c r="E3" s="6"/>
      <c r="F3" s="6"/>
    </row>
    <row r="4" spans="1:7" ht="48.25" customHeight="1" thickBot="1">
      <c r="A4" s="625" t="s">
        <v>244</v>
      </c>
      <c r="B4" s="626" t="s">
        <v>245</v>
      </c>
      <c r="C4" s="6"/>
      <c r="D4" s="6"/>
      <c r="E4" s="6"/>
      <c r="F4" s="6"/>
    </row>
    <row r="5" spans="1:7" ht="100.25" customHeight="1">
      <c r="A5" s="196" t="s">
        <v>257</v>
      </c>
      <c r="B5" s="191" t="s">
        <v>328</v>
      </c>
      <c r="C5" s="6"/>
      <c r="D5" s="6"/>
      <c r="E5" s="6"/>
      <c r="F5" s="6"/>
    </row>
    <row r="6" spans="1:7" ht="100.25" customHeight="1">
      <c r="A6" s="196" t="s">
        <v>230</v>
      </c>
      <c r="B6" s="191" t="s">
        <v>292</v>
      </c>
      <c r="C6" s="6"/>
      <c r="D6" s="6"/>
      <c r="E6" s="6"/>
      <c r="F6" s="6"/>
    </row>
    <row r="7" spans="1:7" ht="132.5" customHeight="1">
      <c r="A7" s="196" t="s">
        <v>231</v>
      </c>
      <c r="B7" s="190" t="s">
        <v>329</v>
      </c>
      <c r="C7" s="6"/>
      <c r="D7" s="6"/>
      <c r="E7" s="6"/>
      <c r="F7" s="6"/>
    </row>
    <row r="8" spans="1:7" ht="48.25" customHeight="1">
      <c r="A8" s="196" t="s">
        <v>240</v>
      </c>
      <c r="B8" s="192" t="s">
        <v>242</v>
      </c>
      <c r="C8" s="6"/>
      <c r="D8" s="6"/>
      <c r="E8" s="6"/>
      <c r="F8" s="6"/>
    </row>
    <row r="9" spans="1:7" ht="53.5" customHeight="1">
      <c r="A9" s="196" t="s">
        <v>62</v>
      </c>
      <c r="B9" s="190" t="s">
        <v>243</v>
      </c>
      <c r="C9" s="6"/>
      <c r="D9" s="6"/>
      <c r="E9" s="6"/>
      <c r="F9" s="6"/>
    </row>
    <row r="10" spans="1:7" ht="56.25" customHeight="1">
      <c r="A10" s="196" t="s">
        <v>241</v>
      </c>
      <c r="B10" s="190" t="s">
        <v>293</v>
      </c>
      <c r="C10" s="6"/>
      <c r="D10" s="6"/>
      <c r="E10" s="6"/>
      <c r="F10" s="6"/>
    </row>
    <row r="11" spans="1:7" ht="51">
      <c r="A11" s="285" t="s">
        <v>608</v>
      </c>
      <c r="B11" s="190" t="s">
        <v>609</v>
      </c>
    </row>
    <row r="12" spans="1:7" ht="21">
      <c r="A12" s="287" t="s">
        <v>611</v>
      </c>
      <c r="B12" s="190" t="s">
        <v>610</v>
      </c>
    </row>
    <row r="13" spans="1:7">
      <c r="A13" s="286"/>
    </row>
  </sheetData>
  <mergeCells count="2">
    <mergeCell ref="A3:B3"/>
    <mergeCell ref="A2:B2"/>
  </mergeCells>
  <hyperlinks>
    <hyperlink ref="A5" location="'Stepwise Procedure'!A1" display="Stepwise CoRHAF Process" xr:uid="{B749BB65-F333-4D0B-B22F-15A2FF9FBDC4}"/>
    <hyperlink ref="A6" location="'RHA Planning Workbook'!A1" display="River Health Assessment Planning Workbook" xr:uid="{A617316B-C90C-4226-A868-BFC8CF517854}"/>
    <hyperlink ref="A7" location="'CoRHAF Template'!A1" display="CoRHAF Template" xr:uid="{FE743E98-3848-4D7C-B0D8-41AF7E218455}"/>
    <hyperlink ref="A8" location="Drivers!A1" display="Drivers" xr:uid="{C874A427-9CF8-47D1-84AE-9026A560FAA7}"/>
    <hyperlink ref="A9" location="Components!A1" display="Components" xr:uid="{57AA6E49-DB35-4DE8-A710-CD1E730FCE3A}"/>
    <hyperlink ref="A10" location="Metrics!A1" display="Example Metrics" xr:uid="{9081C506-E0B9-42CE-8450-325219C0F73F}"/>
    <hyperlink ref="A11" location="'Grading Worksheet'!A1" display="Grading Worksheet" xr:uid="{1F39945A-F229-4C74-821E-48CAEE1F3EE7}"/>
    <hyperlink ref="A12" location="'Complete Grading Worksheet e.g.'!A1" display="Examplle Grading Worksheed." xr:uid="{A1BBC5D1-C648-453D-9F2B-7D8410EC3C0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043E-420E-4E75-8FFC-5E4CF88D7146}">
  <dimension ref="B1:U7"/>
  <sheetViews>
    <sheetView topLeftCell="A7" zoomScaleNormal="90" workbookViewId="0"/>
  </sheetViews>
  <sheetFormatPr baseColWidth="10" defaultColWidth="8.83203125" defaultRowHeight="13"/>
  <cols>
    <col min="1" max="1" width="1.1640625" customWidth="1"/>
  </cols>
  <sheetData>
    <row r="1" spans="2:21" ht="6" customHeight="1" thickBot="1"/>
    <row r="2" spans="2:21" ht="77.5" customHeight="1" thickBot="1">
      <c r="B2" s="599" t="s">
        <v>593</v>
      </c>
      <c r="C2" s="600"/>
      <c r="D2" s="600"/>
      <c r="E2" s="600"/>
      <c r="F2" s="600"/>
      <c r="G2" s="600"/>
      <c r="H2" s="600"/>
      <c r="I2" s="600"/>
      <c r="J2" s="600"/>
      <c r="K2" s="600"/>
      <c r="L2" s="600"/>
      <c r="M2" s="600"/>
      <c r="N2" s="600"/>
      <c r="O2" s="600"/>
      <c r="P2" s="600"/>
      <c r="Q2" s="600"/>
      <c r="R2" s="600"/>
      <c r="S2" s="600"/>
      <c r="T2" s="600"/>
      <c r="U2" s="601"/>
    </row>
    <row r="3" spans="2:21" ht="4.5" customHeight="1" thickBot="1"/>
    <row r="4" spans="2:21" ht="9.25" customHeight="1">
      <c r="B4" s="611" t="s">
        <v>600</v>
      </c>
      <c r="C4" s="612"/>
      <c r="D4" s="612"/>
      <c r="E4" s="612"/>
      <c r="F4" s="612"/>
      <c r="G4" s="612"/>
      <c r="H4" s="612"/>
      <c r="I4" s="612"/>
      <c r="J4" s="612"/>
      <c r="K4" s="612"/>
      <c r="L4" s="612"/>
      <c r="M4" s="612"/>
      <c r="N4" s="612"/>
      <c r="O4" s="612"/>
      <c r="P4" s="612"/>
      <c r="Q4" s="612"/>
      <c r="R4" s="612"/>
      <c r="S4" s="612"/>
      <c r="T4" s="612"/>
      <c r="U4" s="613"/>
    </row>
    <row r="5" spans="2:21">
      <c r="B5" s="614"/>
      <c r="C5" s="615"/>
      <c r="D5" s="615"/>
      <c r="E5" s="615"/>
      <c r="F5" s="615"/>
      <c r="G5" s="615"/>
      <c r="H5" s="615"/>
      <c r="I5" s="615"/>
      <c r="J5" s="615"/>
      <c r="K5" s="615"/>
      <c r="L5" s="615"/>
      <c r="M5" s="615"/>
      <c r="N5" s="615"/>
      <c r="O5" s="615"/>
      <c r="P5" s="615"/>
      <c r="Q5" s="615"/>
      <c r="R5" s="615"/>
      <c r="S5" s="615"/>
      <c r="T5" s="615"/>
      <c r="U5" s="616"/>
    </row>
    <row r="6" spans="2:21" ht="6.5" customHeight="1" thickBot="1">
      <c r="B6" s="617"/>
      <c r="C6" s="618"/>
      <c r="D6" s="618"/>
      <c r="E6" s="618"/>
      <c r="F6" s="618"/>
      <c r="G6" s="618"/>
      <c r="H6" s="618"/>
      <c r="I6" s="618"/>
      <c r="J6" s="618"/>
      <c r="K6" s="618"/>
      <c r="L6" s="618"/>
      <c r="M6" s="618"/>
      <c r="N6" s="618"/>
      <c r="O6" s="618"/>
      <c r="P6" s="618"/>
      <c r="Q6" s="618"/>
      <c r="R6" s="618"/>
      <c r="S6" s="618"/>
      <c r="T6" s="618"/>
      <c r="U6" s="619"/>
    </row>
    <row r="7" spans="2:21" ht="3.75" customHeight="1"/>
  </sheetData>
  <mergeCells count="2">
    <mergeCell ref="B4:U6"/>
    <mergeCell ref="B2:U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6AAD-664E-49A3-99CD-F3F25511C20B}">
  <dimension ref="A1:AC25"/>
  <sheetViews>
    <sheetView showGridLines="0" workbookViewId="0">
      <selection activeCell="Y5" sqref="Y5"/>
    </sheetView>
  </sheetViews>
  <sheetFormatPr baseColWidth="10" defaultColWidth="8.83203125" defaultRowHeight="13"/>
  <cols>
    <col min="16" max="16" width="0.5" customWidth="1"/>
    <col min="17" max="17" width="12.33203125" customWidth="1"/>
    <col min="18" max="18" width="13.1640625" customWidth="1"/>
    <col min="19" max="19" width="19.33203125" customWidth="1"/>
    <col min="20" max="20" width="11.5" customWidth="1"/>
    <col min="21" max="21" width="12.33203125" customWidth="1"/>
    <col min="22" max="22" width="15.33203125" customWidth="1"/>
    <col min="27" max="29" width="8.6640625" hidden="1" customWidth="1"/>
  </cols>
  <sheetData>
    <row r="1" spans="1:28" ht="104.75" customHeight="1" thickBot="1">
      <c r="B1" s="241"/>
      <c r="C1" s="241"/>
      <c r="D1" s="241"/>
      <c r="E1" s="241"/>
      <c r="F1" s="288" t="s">
        <v>277</v>
      </c>
      <c r="G1" s="288"/>
      <c r="H1" s="288"/>
      <c r="I1" s="288"/>
      <c r="J1" s="288"/>
      <c r="K1" s="288"/>
      <c r="L1" s="288"/>
      <c r="M1" s="289"/>
      <c r="N1" s="302" t="s">
        <v>326</v>
      </c>
      <c r="O1" s="303"/>
      <c r="P1" s="303"/>
      <c r="Q1" s="303"/>
      <c r="R1" s="303"/>
      <c r="S1" s="303"/>
      <c r="T1" s="303"/>
      <c r="U1" s="303"/>
      <c r="V1" s="304"/>
      <c r="W1" s="194"/>
    </row>
    <row r="2" spans="1:28" ht="3.25" customHeight="1" thickBot="1">
      <c r="V2" s="231"/>
    </row>
    <row r="3" spans="1:28" ht="68" customHeight="1" thickBot="1">
      <c r="A3" s="299" t="s">
        <v>288</v>
      </c>
      <c r="B3" s="300"/>
      <c r="C3" s="300"/>
      <c r="D3" s="300"/>
      <c r="E3" s="300"/>
      <c r="F3" s="300"/>
      <c r="G3" s="300"/>
      <c r="H3" s="300"/>
      <c r="I3" s="300"/>
      <c r="J3" s="300"/>
      <c r="K3" s="300"/>
      <c r="L3" s="300"/>
      <c r="M3" s="300"/>
      <c r="N3" s="300"/>
      <c r="O3" s="301"/>
      <c r="P3" s="6"/>
      <c r="Q3" s="305" t="s">
        <v>286</v>
      </c>
      <c r="R3" s="306"/>
      <c r="S3" s="307"/>
      <c r="T3" s="305" t="s">
        <v>287</v>
      </c>
      <c r="U3" s="306"/>
      <c r="V3" s="307"/>
      <c r="AB3" s="187" t="s">
        <v>283</v>
      </c>
    </row>
    <row r="4" spans="1:28" ht="50" customHeight="1" thickBot="1">
      <c r="A4" s="193">
        <v>1</v>
      </c>
      <c r="B4" s="323" t="s">
        <v>291</v>
      </c>
      <c r="C4" s="324"/>
      <c r="D4" s="324"/>
      <c r="E4" s="324"/>
      <c r="F4" s="324"/>
      <c r="G4" s="324"/>
      <c r="H4" s="324"/>
      <c r="I4" s="324"/>
      <c r="J4" s="324"/>
      <c r="K4" s="324"/>
      <c r="L4" s="324"/>
      <c r="M4" s="324"/>
      <c r="N4" s="324"/>
      <c r="O4" s="325"/>
      <c r="P4" s="6"/>
      <c r="Q4" s="329"/>
      <c r="R4" s="330"/>
      <c r="S4" s="331"/>
      <c r="T4" s="308" t="s">
        <v>289</v>
      </c>
      <c r="U4" s="309"/>
      <c r="V4" s="310"/>
      <c r="AB4" s="187" t="s">
        <v>284</v>
      </c>
    </row>
    <row r="5" spans="1:28" ht="50" customHeight="1" thickBot="1">
      <c r="A5" s="188">
        <v>2</v>
      </c>
      <c r="B5" s="323" t="s">
        <v>278</v>
      </c>
      <c r="C5" s="324"/>
      <c r="D5" s="324"/>
      <c r="E5" s="324"/>
      <c r="F5" s="324"/>
      <c r="G5" s="324"/>
      <c r="H5" s="324"/>
      <c r="I5" s="324"/>
      <c r="J5" s="324"/>
      <c r="K5" s="324"/>
      <c r="L5" s="324"/>
      <c r="M5" s="324"/>
      <c r="N5" s="324"/>
      <c r="O5" s="325"/>
      <c r="P5" s="6"/>
      <c r="Q5" s="326"/>
      <c r="R5" s="327"/>
      <c r="S5" s="328"/>
      <c r="T5" s="308" t="s">
        <v>289</v>
      </c>
      <c r="U5" s="309"/>
      <c r="V5" s="310"/>
      <c r="AB5" s="187" t="s">
        <v>285</v>
      </c>
    </row>
    <row r="6" spans="1:28" ht="50" customHeight="1" thickBot="1">
      <c r="A6" s="188">
        <v>3</v>
      </c>
      <c r="B6" s="323" t="s">
        <v>279</v>
      </c>
      <c r="C6" s="324"/>
      <c r="D6" s="324"/>
      <c r="E6" s="324"/>
      <c r="F6" s="324"/>
      <c r="G6" s="324"/>
      <c r="H6" s="324"/>
      <c r="I6" s="324"/>
      <c r="J6" s="324"/>
      <c r="K6" s="324"/>
      <c r="L6" s="324"/>
      <c r="M6" s="324"/>
      <c r="N6" s="324"/>
      <c r="O6" s="325"/>
      <c r="P6" s="6"/>
      <c r="Q6" s="326"/>
      <c r="R6" s="327"/>
      <c r="S6" s="328"/>
      <c r="T6" s="308" t="s">
        <v>289</v>
      </c>
      <c r="U6" s="309"/>
      <c r="V6" s="310"/>
    </row>
    <row r="7" spans="1:28" ht="50" customHeight="1" thickBot="1">
      <c r="A7" s="188">
        <v>4</v>
      </c>
      <c r="B7" s="323" t="s">
        <v>290</v>
      </c>
      <c r="C7" s="324"/>
      <c r="D7" s="324"/>
      <c r="E7" s="324"/>
      <c r="F7" s="324"/>
      <c r="G7" s="324"/>
      <c r="H7" s="324"/>
      <c r="I7" s="324"/>
      <c r="J7" s="324"/>
      <c r="K7" s="324"/>
      <c r="L7" s="324"/>
      <c r="M7" s="324"/>
      <c r="N7" s="324"/>
      <c r="O7" s="325"/>
      <c r="P7" s="6"/>
      <c r="Q7" s="326"/>
      <c r="R7" s="327"/>
      <c r="S7" s="328"/>
      <c r="T7" s="308" t="s">
        <v>289</v>
      </c>
      <c r="U7" s="309"/>
      <c r="V7" s="310"/>
    </row>
    <row r="8" spans="1:28" ht="50" customHeight="1" thickBot="1">
      <c r="A8" s="189">
        <v>5</v>
      </c>
      <c r="B8" s="311" t="s">
        <v>330</v>
      </c>
      <c r="C8" s="312"/>
      <c r="D8" s="312"/>
      <c r="E8" s="312"/>
      <c r="F8" s="312"/>
      <c r="G8" s="312"/>
      <c r="H8" s="312"/>
      <c r="I8" s="312"/>
      <c r="J8" s="312"/>
      <c r="K8" s="312"/>
      <c r="L8" s="312"/>
      <c r="M8" s="312"/>
      <c r="N8" s="312"/>
      <c r="O8" s="313"/>
      <c r="P8" s="91"/>
      <c r="Q8" s="320"/>
      <c r="R8" s="321"/>
      <c r="S8" s="322"/>
      <c r="T8" s="308" t="s">
        <v>289</v>
      </c>
      <c r="U8" s="309"/>
      <c r="V8" s="310"/>
    </row>
    <row r="9" spans="1:28" ht="50" customHeight="1" thickBot="1">
      <c r="A9" s="188">
        <v>6</v>
      </c>
      <c r="B9" s="314" t="s">
        <v>280</v>
      </c>
      <c r="C9" s="315"/>
      <c r="D9" s="315"/>
      <c r="E9" s="315"/>
      <c r="F9" s="315"/>
      <c r="G9" s="315"/>
      <c r="H9" s="315"/>
      <c r="I9" s="315"/>
      <c r="J9" s="315"/>
      <c r="K9" s="315"/>
      <c r="L9" s="315"/>
      <c r="M9" s="315"/>
      <c r="N9" s="315"/>
      <c r="O9" s="316"/>
      <c r="P9" s="6"/>
      <c r="Q9" s="293" t="s">
        <v>327</v>
      </c>
      <c r="R9" s="294"/>
      <c r="S9" s="295"/>
      <c r="T9" s="308" t="s">
        <v>289</v>
      </c>
      <c r="U9" s="309"/>
      <c r="V9" s="310"/>
    </row>
    <row r="10" spans="1:28" ht="50" customHeight="1" thickBot="1">
      <c r="A10" s="188">
        <v>7</v>
      </c>
      <c r="B10" s="314" t="s">
        <v>281</v>
      </c>
      <c r="C10" s="315"/>
      <c r="D10" s="315"/>
      <c r="E10" s="315"/>
      <c r="F10" s="315"/>
      <c r="G10" s="315"/>
      <c r="H10" s="315"/>
      <c r="I10" s="315"/>
      <c r="J10" s="315"/>
      <c r="K10" s="315"/>
      <c r="L10" s="315"/>
      <c r="M10" s="315"/>
      <c r="N10" s="315"/>
      <c r="O10" s="316"/>
      <c r="P10" s="6"/>
      <c r="Q10" s="293"/>
      <c r="R10" s="294"/>
      <c r="S10" s="295"/>
      <c r="T10" s="308" t="s">
        <v>289</v>
      </c>
      <c r="U10" s="309"/>
      <c r="V10" s="310"/>
    </row>
    <row r="11" spans="1:28" ht="50" customHeight="1" thickBot="1">
      <c r="A11" s="195">
        <v>8</v>
      </c>
      <c r="B11" s="317" t="s">
        <v>282</v>
      </c>
      <c r="C11" s="318"/>
      <c r="D11" s="318"/>
      <c r="E11" s="318"/>
      <c r="F11" s="318"/>
      <c r="G11" s="318"/>
      <c r="H11" s="318"/>
      <c r="I11" s="318"/>
      <c r="J11" s="318"/>
      <c r="K11" s="318"/>
      <c r="L11" s="318"/>
      <c r="M11" s="318"/>
      <c r="N11" s="318"/>
      <c r="O11" s="319"/>
      <c r="P11" s="6"/>
      <c r="Q11" s="296"/>
      <c r="R11" s="297"/>
      <c r="S11" s="298"/>
      <c r="T11" s="290" t="s">
        <v>289</v>
      </c>
      <c r="U11" s="291"/>
      <c r="V11" s="292"/>
    </row>
    <row r="16" spans="1:28" ht="14">
      <c r="E16" s="128"/>
    </row>
    <row r="17" spans="5:5" ht="14">
      <c r="E17" s="128"/>
    </row>
    <row r="18" spans="5:5" ht="14">
      <c r="E18" s="128"/>
    </row>
    <row r="19" spans="5:5" ht="14">
      <c r="E19" s="128"/>
    </row>
    <row r="20" spans="5:5" ht="14">
      <c r="E20" s="128"/>
    </row>
    <row r="21" spans="5:5" ht="14">
      <c r="E21" s="128"/>
    </row>
    <row r="22" spans="5:5" ht="14">
      <c r="E22" s="128"/>
    </row>
    <row r="23" spans="5:5" ht="14">
      <c r="E23" s="128"/>
    </row>
    <row r="24" spans="5:5">
      <c r="E24" s="129"/>
    </row>
    <row r="25" spans="5:5">
      <c r="E25" s="129"/>
    </row>
  </sheetData>
  <mergeCells count="27">
    <mergeCell ref="Q8:S8"/>
    <mergeCell ref="B4:O4"/>
    <mergeCell ref="B5:O5"/>
    <mergeCell ref="B6:O6"/>
    <mergeCell ref="T10:V10"/>
    <mergeCell ref="B7:O7"/>
    <mergeCell ref="Q7:S7"/>
    <mergeCell ref="T7:V7"/>
    <mergeCell ref="Q4:S4"/>
    <mergeCell ref="Q5:S5"/>
    <mergeCell ref="Q6:S6"/>
    <mergeCell ref="F1:M1"/>
    <mergeCell ref="T11:V11"/>
    <mergeCell ref="Q9:S11"/>
    <mergeCell ref="A3:O3"/>
    <mergeCell ref="N1:V1"/>
    <mergeCell ref="T3:V3"/>
    <mergeCell ref="T4:V4"/>
    <mergeCell ref="T5:V5"/>
    <mergeCell ref="T6:V6"/>
    <mergeCell ref="T8:V8"/>
    <mergeCell ref="T9:V9"/>
    <mergeCell ref="B8:O8"/>
    <mergeCell ref="B9:O9"/>
    <mergeCell ref="B10:O10"/>
    <mergeCell ref="B11:O11"/>
    <mergeCell ref="Q3:S3"/>
  </mergeCells>
  <conditionalFormatting sqref="Q4:S6 Q7 Q8:S8">
    <cfRule type="cellIs" dxfId="2" priority="1" operator="equal">
      <formula>"Done"</formula>
    </cfRule>
    <cfRule type="cellIs" dxfId="1" priority="3" operator="equal">
      <formula>"To-do"</formula>
    </cfRule>
    <cfRule type="containsText" dxfId="0" priority="4" operator="containsText" text="In progress">
      <formula>NOT(ISERROR(SEARCH("In progress",Q4)))</formula>
    </cfRule>
  </conditionalFormatting>
  <dataValidations disablePrompts="1" count="1">
    <dataValidation type="list" allowBlank="1" showInputMessage="1" showErrorMessage="1" sqref="Q4:Q8 R8:S8 R4:S6" xr:uid="{5E81F444-0848-4B78-A5FC-D944A8AEE9C3}">
      <formula1>$AB$3:$AB$5</formula1>
    </dataValidation>
  </dataValidations>
  <hyperlinks>
    <hyperlink ref="B5:O5" location="'RHA Planning Workbook'!A33" display="Fund the assessment" xr:uid="{08F0AF2A-778A-448B-B809-19437C1DAA5D}"/>
    <hyperlink ref="B6:O6" location="'RHA Planning Workbook'!A42" display="Engage stakeholders" xr:uid="{D52A4354-36F9-47C0-A127-F0B7218078AB}"/>
    <hyperlink ref="B8:O8" location="'CoRHAF Template'!C3" display=" Create the assessment framework  " xr:uid="{7FEAF826-5F0C-4196-A4EC-A5EFE85554B9}"/>
    <hyperlink ref="B4:O4" location="'RHA Planning Workbook'!A3" display="  Identify the purpose of the assessment and scope" xr:uid="{01C9498D-5BD1-4CC5-814A-F413C614D7CA}"/>
    <hyperlink ref="B7:O7" location="'RHA Planning Workbook'!A52" display="Assemble the technical team" xr:uid="{26F24B21-3346-47D7-A219-A818A3DADEB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013"/>
  <sheetViews>
    <sheetView showGridLines="0" workbookViewId="0">
      <selection sqref="A1:F1"/>
    </sheetView>
  </sheetViews>
  <sheetFormatPr baseColWidth="10" defaultColWidth="12.5" defaultRowHeight="16" customHeight="1"/>
  <cols>
    <col min="1" max="1" width="24.33203125" style="1" customWidth="1"/>
    <col min="2" max="2" width="9.1640625" style="41" customWidth="1"/>
    <col min="3" max="3" width="63.5" style="1" customWidth="1"/>
    <col min="4" max="4" width="4.1640625" style="1" customWidth="1"/>
    <col min="5" max="5" width="4" style="1" customWidth="1"/>
    <col min="6" max="6" width="53.6640625" style="1" customWidth="1"/>
    <col min="7" max="8" width="3.6640625" style="1" customWidth="1"/>
    <col min="9" max="9" width="27.1640625" style="6" hidden="1" customWidth="1"/>
    <col min="10" max="10" width="3.6640625" style="1" customWidth="1"/>
    <col min="11" max="11" width="3.5" style="1" customWidth="1"/>
    <col min="12" max="13" width="34.1640625" style="1" customWidth="1"/>
    <col min="14" max="14" width="25" style="1" customWidth="1"/>
    <col min="15" max="15" width="3.6640625" style="1" customWidth="1"/>
    <col min="16" max="16" width="3.5" style="1" customWidth="1"/>
    <col min="17" max="17" width="39.5" style="1" customWidth="1"/>
    <col min="18" max="18" width="36.1640625" style="1" customWidth="1"/>
    <col min="19" max="19" width="18.5" style="1" customWidth="1"/>
    <col min="20" max="16384" width="12.5" style="1"/>
  </cols>
  <sheetData>
    <row r="1" spans="1:21" ht="105.75" customHeight="1" thickBot="1">
      <c r="A1" s="355" t="s">
        <v>536</v>
      </c>
      <c r="B1" s="356"/>
      <c r="C1" s="356"/>
      <c r="D1" s="356"/>
      <c r="E1" s="356"/>
      <c r="F1" s="357"/>
      <c r="G1" s="2"/>
      <c r="H1" s="2"/>
      <c r="I1" s="104"/>
      <c r="J1" s="2"/>
      <c r="K1" s="2"/>
      <c r="L1" s="2"/>
      <c r="M1" s="2"/>
      <c r="N1" s="2"/>
    </row>
    <row r="2" spans="1:21" ht="25" customHeight="1" thickBot="1">
      <c r="A2" s="65" t="s">
        <v>0</v>
      </c>
      <c r="B2" s="358" t="s">
        <v>239</v>
      </c>
      <c r="C2" s="359"/>
      <c r="D2" s="360" t="s">
        <v>1</v>
      </c>
      <c r="E2" s="361"/>
      <c r="F2" s="362"/>
      <c r="U2" s="2" t="s">
        <v>2</v>
      </c>
    </row>
    <row r="3" spans="1:21" ht="25" customHeight="1" thickTop="1">
      <c r="A3" s="363" t="s">
        <v>294</v>
      </c>
      <c r="B3" s="391" t="s">
        <v>3</v>
      </c>
      <c r="C3" s="366" t="s">
        <v>331</v>
      </c>
      <c r="D3" s="52" t="s">
        <v>4</v>
      </c>
      <c r="E3" s="367"/>
      <c r="F3" s="351"/>
      <c r="U3" s="2" t="s">
        <v>5</v>
      </c>
    </row>
    <row r="4" spans="1:21" ht="25" customHeight="1">
      <c r="A4" s="364"/>
      <c r="B4" s="371"/>
      <c r="C4" s="343"/>
      <c r="D4" s="52" t="s">
        <v>6</v>
      </c>
      <c r="E4" s="374"/>
      <c r="F4" s="375"/>
      <c r="U4" s="2"/>
    </row>
    <row r="5" spans="1:21" ht="25" customHeight="1">
      <c r="A5" s="364"/>
      <c r="B5" s="369" t="s">
        <v>7</v>
      </c>
      <c r="C5" s="368" t="s">
        <v>8</v>
      </c>
      <c r="D5" s="54" t="s">
        <v>4</v>
      </c>
      <c r="E5" s="372"/>
      <c r="F5" s="373"/>
      <c r="U5" s="2" t="s">
        <v>9</v>
      </c>
    </row>
    <row r="6" spans="1:21" ht="25" customHeight="1">
      <c r="A6" s="364"/>
      <c r="B6" s="370"/>
      <c r="C6" s="342"/>
      <c r="D6" s="52" t="s">
        <v>6</v>
      </c>
      <c r="E6" s="367"/>
      <c r="F6" s="351"/>
      <c r="U6" s="2"/>
    </row>
    <row r="7" spans="1:21" ht="25" customHeight="1">
      <c r="A7" s="364"/>
      <c r="B7" s="370"/>
      <c r="C7" s="342"/>
      <c r="D7" s="52" t="s">
        <v>10</v>
      </c>
      <c r="E7" s="367"/>
      <c r="F7" s="351"/>
      <c r="U7" s="2"/>
    </row>
    <row r="8" spans="1:21" ht="25" customHeight="1">
      <c r="A8" s="364"/>
      <c r="B8" s="370"/>
      <c r="C8" s="342"/>
      <c r="D8" s="52" t="s">
        <v>11</v>
      </c>
      <c r="E8" s="367"/>
      <c r="F8" s="351"/>
      <c r="U8" s="2"/>
    </row>
    <row r="9" spans="1:21" ht="25" customHeight="1">
      <c r="A9" s="364"/>
      <c r="B9" s="371"/>
      <c r="C9" s="343"/>
      <c r="D9" s="53" t="s">
        <v>336</v>
      </c>
      <c r="E9" s="374"/>
      <c r="F9" s="375"/>
      <c r="U9" s="2"/>
    </row>
    <row r="10" spans="1:21" ht="25" customHeight="1">
      <c r="A10" s="364"/>
      <c r="B10" s="369" t="s">
        <v>12</v>
      </c>
      <c r="C10" s="368" t="s">
        <v>13</v>
      </c>
      <c r="D10" s="54" t="s">
        <v>4</v>
      </c>
      <c r="E10" s="372"/>
      <c r="F10" s="373"/>
      <c r="I10" s="31"/>
      <c r="U10" s="2"/>
    </row>
    <row r="11" spans="1:21" ht="25" customHeight="1">
      <c r="A11" s="364"/>
      <c r="B11" s="370"/>
      <c r="C11" s="342"/>
      <c r="D11" s="52" t="s">
        <v>6</v>
      </c>
      <c r="E11" s="367"/>
      <c r="F11" s="351"/>
      <c r="U11" s="2"/>
    </row>
    <row r="12" spans="1:21" ht="25" customHeight="1">
      <c r="A12" s="364"/>
      <c r="B12" s="370"/>
      <c r="C12" s="342"/>
      <c r="D12" s="52" t="s">
        <v>10</v>
      </c>
      <c r="E12" s="367"/>
      <c r="F12" s="351"/>
      <c r="U12" s="2"/>
    </row>
    <row r="13" spans="1:21" ht="25" customHeight="1">
      <c r="A13" s="364"/>
      <c r="B13" s="370"/>
      <c r="C13" s="342"/>
      <c r="D13" s="52" t="s">
        <v>11</v>
      </c>
      <c r="E13" s="367"/>
      <c r="F13" s="351"/>
      <c r="U13" s="2"/>
    </row>
    <row r="14" spans="1:21" ht="25" customHeight="1">
      <c r="A14" s="364"/>
      <c r="B14" s="371"/>
      <c r="C14" s="343"/>
      <c r="D14" s="53" t="s">
        <v>336</v>
      </c>
      <c r="E14" s="374"/>
      <c r="F14" s="375"/>
      <c r="U14" s="2" t="s">
        <v>14</v>
      </c>
    </row>
    <row r="15" spans="1:21" ht="25" customHeight="1">
      <c r="A15" s="364"/>
      <c r="B15" s="64" t="s">
        <v>15</v>
      </c>
      <c r="C15" s="55" t="s">
        <v>16</v>
      </c>
      <c r="D15" s="390"/>
      <c r="E15" s="377"/>
      <c r="F15" s="378"/>
      <c r="G15" s="236"/>
      <c r="I15" s="237" t="s">
        <v>532</v>
      </c>
      <c r="U15" s="2" t="s">
        <v>17</v>
      </c>
    </row>
    <row r="16" spans="1:21" ht="25" customHeight="1">
      <c r="A16" s="364"/>
      <c r="B16" s="369" t="s">
        <v>18</v>
      </c>
      <c r="C16" s="368" t="s">
        <v>332</v>
      </c>
      <c r="D16" s="54" t="s">
        <v>4</v>
      </c>
      <c r="E16" s="372"/>
      <c r="F16" s="373"/>
      <c r="G16" s="2"/>
      <c r="H16" s="2"/>
      <c r="I16" s="238" t="s">
        <v>533</v>
      </c>
      <c r="J16" s="2"/>
      <c r="K16" s="2"/>
      <c r="L16" s="2"/>
      <c r="M16" s="2"/>
      <c r="N16" s="2"/>
    </row>
    <row r="17" spans="1:14" ht="25" customHeight="1">
      <c r="A17" s="364"/>
      <c r="B17" s="371"/>
      <c r="C17" s="343"/>
      <c r="D17" s="52" t="s">
        <v>6</v>
      </c>
      <c r="E17" s="374"/>
      <c r="F17" s="375"/>
      <c r="G17" s="2"/>
      <c r="H17" s="2"/>
      <c r="I17" s="238" t="s">
        <v>534</v>
      </c>
      <c r="J17" s="2"/>
      <c r="K17" s="2"/>
      <c r="L17" s="2"/>
      <c r="M17" s="2"/>
      <c r="N17" s="2"/>
    </row>
    <row r="18" spans="1:14" ht="25" customHeight="1">
      <c r="A18" s="364"/>
      <c r="B18" s="369" t="s">
        <v>19</v>
      </c>
      <c r="C18" s="368" t="s">
        <v>20</v>
      </c>
      <c r="D18" s="54" t="s">
        <v>4</v>
      </c>
      <c r="E18" s="372"/>
      <c r="F18" s="373"/>
      <c r="G18" s="2"/>
      <c r="H18" s="2"/>
      <c r="I18" s="238" t="s">
        <v>535</v>
      </c>
      <c r="J18" s="2"/>
      <c r="K18" s="2"/>
      <c r="L18" s="2"/>
      <c r="M18" s="2"/>
      <c r="N18" s="2"/>
    </row>
    <row r="19" spans="1:14" ht="25" customHeight="1">
      <c r="A19" s="364"/>
      <c r="B19" s="370"/>
      <c r="C19" s="342"/>
      <c r="D19" s="52" t="s">
        <v>6</v>
      </c>
      <c r="E19" s="367"/>
      <c r="F19" s="351"/>
      <c r="G19" s="2"/>
      <c r="H19" s="2"/>
      <c r="I19" s="104"/>
      <c r="J19" s="2"/>
      <c r="K19" s="2"/>
      <c r="L19" s="2"/>
      <c r="M19" s="2"/>
      <c r="N19" s="2"/>
    </row>
    <row r="20" spans="1:14" ht="25" customHeight="1">
      <c r="A20" s="364"/>
      <c r="B20" s="370"/>
      <c r="C20" s="342"/>
      <c r="D20" s="52" t="s">
        <v>10</v>
      </c>
      <c r="E20" s="367"/>
      <c r="F20" s="351"/>
      <c r="G20" s="2"/>
      <c r="H20" s="2"/>
      <c r="I20" s="104"/>
      <c r="J20" s="2"/>
      <c r="K20" s="2"/>
      <c r="L20" s="2"/>
      <c r="M20" s="2"/>
      <c r="N20" s="2"/>
    </row>
    <row r="21" spans="1:14" ht="25" customHeight="1">
      <c r="A21" s="364"/>
      <c r="B21" s="370"/>
      <c r="C21" s="342"/>
      <c r="D21" s="52" t="s">
        <v>11</v>
      </c>
      <c r="E21" s="367"/>
      <c r="F21" s="351"/>
      <c r="G21" s="2"/>
      <c r="H21" s="2"/>
      <c r="I21" s="104"/>
      <c r="J21" s="2"/>
      <c r="K21" s="2"/>
      <c r="L21" s="2"/>
      <c r="M21" s="2"/>
      <c r="N21" s="2"/>
    </row>
    <row r="22" spans="1:14" ht="25" customHeight="1">
      <c r="A22" s="364"/>
      <c r="B22" s="371"/>
      <c r="C22" s="343"/>
      <c r="D22" s="53" t="s">
        <v>336</v>
      </c>
      <c r="E22" s="374"/>
      <c r="F22" s="375"/>
      <c r="G22" s="2"/>
      <c r="H22" s="2"/>
      <c r="I22" s="104"/>
      <c r="J22" s="2"/>
      <c r="K22" s="2"/>
      <c r="L22" s="2"/>
      <c r="M22" s="2"/>
      <c r="N22" s="2"/>
    </row>
    <row r="23" spans="1:14" ht="25" customHeight="1">
      <c r="A23" s="364"/>
      <c r="B23" s="369" t="s">
        <v>21</v>
      </c>
      <c r="C23" s="368" t="s">
        <v>22</v>
      </c>
      <c r="D23" s="54" t="s">
        <v>4</v>
      </c>
      <c r="E23" s="372"/>
      <c r="F23" s="373"/>
      <c r="G23" s="2"/>
      <c r="H23" s="2"/>
      <c r="I23" s="104"/>
      <c r="J23" s="2"/>
      <c r="K23" s="2"/>
      <c r="L23" s="2"/>
      <c r="M23" s="2"/>
      <c r="N23" s="2"/>
    </row>
    <row r="24" spans="1:14" ht="25" customHeight="1">
      <c r="A24" s="364"/>
      <c r="B24" s="370"/>
      <c r="C24" s="342"/>
      <c r="D24" s="52" t="s">
        <v>6</v>
      </c>
      <c r="E24" s="367"/>
      <c r="F24" s="351"/>
      <c r="G24" s="2"/>
      <c r="H24" s="2"/>
      <c r="I24" s="104"/>
      <c r="J24" s="2"/>
      <c r="K24" s="2"/>
      <c r="L24" s="2"/>
      <c r="M24" s="2"/>
      <c r="N24" s="2"/>
    </row>
    <row r="25" spans="1:14" ht="25" customHeight="1">
      <c r="A25" s="364"/>
      <c r="B25" s="370"/>
      <c r="C25" s="342"/>
      <c r="D25" s="52" t="s">
        <v>10</v>
      </c>
      <c r="E25" s="367"/>
      <c r="F25" s="351"/>
      <c r="G25" s="2"/>
      <c r="H25" s="2"/>
      <c r="I25" s="104"/>
      <c r="J25" s="2"/>
      <c r="K25" s="2"/>
      <c r="L25" s="2"/>
      <c r="M25" s="2"/>
      <c r="N25" s="2"/>
    </row>
    <row r="26" spans="1:14" ht="25" customHeight="1">
      <c r="A26" s="364"/>
      <c r="B26" s="370"/>
      <c r="C26" s="342"/>
      <c r="D26" s="52" t="s">
        <v>11</v>
      </c>
      <c r="E26" s="367"/>
      <c r="F26" s="351"/>
      <c r="G26" s="2"/>
      <c r="H26" s="2"/>
      <c r="I26" s="104"/>
      <c r="J26" s="2"/>
      <c r="K26" s="2"/>
      <c r="L26" s="2"/>
      <c r="M26" s="2"/>
      <c r="N26" s="2"/>
    </row>
    <row r="27" spans="1:14" ht="25" customHeight="1">
      <c r="A27" s="364"/>
      <c r="B27" s="371"/>
      <c r="C27" s="343"/>
      <c r="D27" s="53" t="s">
        <v>336</v>
      </c>
      <c r="E27" s="374"/>
      <c r="F27" s="375"/>
      <c r="G27" s="2"/>
      <c r="H27" s="2"/>
      <c r="I27" s="104"/>
      <c r="J27" s="2"/>
      <c r="K27" s="2"/>
      <c r="L27" s="2"/>
      <c r="M27" s="2"/>
      <c r="N27" s="2"/>
    </row>
    <row r="28" spans="1:14" ht="25" customHeight="1">
      <c r="A28" s="364"/>
      <c r="B28" s="369" t="s">
        <v>23</v>
      </c>
      <c r="C28" s="368" t="s">
        <v>24</v>
      </c>
      <c r="D28" s="54" t="s">
        <v>4</v>
      </c>
      <c r="E28" s="372"/>
      <c r="F28" s="373"/>
      <c r="G28" s="2"/>
      <c r="H28" s="2"/>
      <c r="I28" s="104"/>
      <c r="J28" s="2"/>
      <c r="K28" s="2"/>
      <c r="L28" s="2"/>
      <c r="M28" s="2"/>
      <c r="N28" s="2"/>
    </row>
    <row r="29" spans="1:14" ht="25" customHeight="1">
      <c r="A29" s="364"/>
      <c r="B29" s="370"/>
      <c r="C29" s="342"/>
      <c r="D29" s="52" t="s">
        <v>6</v>
      </c>
      <c r="E29" s="367"/>
      <c r="F29" s="351"/>
      <c r="G29" s="2"/>
      <c r="H29" s="2"/>
      <c r="I29" s="104"/>
      <c r="J29" s="2"/>
      <c r="K29" s="2"/>
      <c r="L29" s="2"/>
      <c r="M29" s="2"/>
      <c r="N29" s="2"/>
    </row>
    <row r="30" spans="1:14" ht="25" customHeight="1">
      <c r="A30" s="364"/>
      <c r="B30" s="371"/>
      <c r="C30" s="343"/>
      <c r="D30" s="52" t="s">
        <v>10</v>
      </c>
      <c r="E30" s="374"/>
      <c r="F30" s="375"/>
      <c r="G30" s="2"/>
      <c r="H30" s="2"/>
      <c r="I30" s="104"/>
      <c r="J30" s="2"/>
      <c r="K30" s="2"/>
      <c r="L30" s="2"/>
      <c r="M30" s="2"/>
      <c r="N30" s="2"/>
    </row>
    <row r="31" spans="1:14" ht="28" customHeight="1">
      <c r="A31" s="364"/>
      <c r="B31" s="369" t="s">
        <v>25</v>
      </c>
      <c r="C31" s="55" t="s">
        <v>333</v>
      </c>
      <c r="D31" s="54" t="s">
        <v>4</v>
      </c>
      <c r="E31" s="372"/>
      <c r="F31" s="373"/>
      <c r="G31" s="2"/>
      <c r="H31" s="2"/>
      <c r="I31" s="104"/>
      <c r="J31" s="2"/>
      <c r="K31" s="2"/>
      <c r="L31" s="2"/>
      <c r="M31" s="2"/>
      <c r="N31" s="2"/>
    </row>
    <row r="32" spans="1:14" ht="25" customHeight="1" thickBot="1">
      <c r="A32" s="365"/>
      <c r="B32" s="388"/>
      <c r="C32" s="56" t="s">
        <v>26</v>
      </c>
      <c r="D32" s="57" t="s">
        <v>6</v>
      </c>
      <c r="E32" s="389"/>
      <c r="F32" s="354"/>
      <c r="G32" s="2"/>
      <c r="H32" s="2"/>
      <c r="I32" s="104"/>
      <c r="J32" s="2"/>
      <c r="K32" s="2"/>
      <c r="L32" s="2"/>
      <c r="M32" s="2"/>
      <c r="N32" s="2"/>
    </row>
    <row r="33" spans="1:14" ht="25" customHeight="1" thickTop="1">
      <c r="A33" s="332" t="s">
        <v>27</v>
      </c>
      <c r="B33" s="66" t="s">
        <v>28</v>
      </c>
      <c r="C33" s="58" t="s">
        <v>29</v>
      </c>
      <c r="D33" s="53" t="s">
        <v>30</v>
      </c>
      <c r="E33" s="374"/>
      <c r="F33" s="375"/>
      <c r="G33" s="2"/>
      <c r="H33" s="2"/>
      <c r="I33" s="104"/>
      <c r="J33" s="2"/>
      <c r="K33" s="2"/>
      <c r="L33" s="2"/>
      <c r="M33" s="2"/>
      <c r="N33" s="2"/>
    </row>
    <row r="34" spans="1:14" ht="25" customHeight="1">
      <c r="A34" s="333"/>
      <c r="B34" s="369" t="s">
        <v>31</v>
      </c>
      <c r="C34" s="345" t="s">
        <v>334</v>
      </c>
      <c r="D34" s="54" t="s">
        <v>4</v>
      </c>
      <c r="E34" s="372" t="s">
        <v>30</v>
      </c>
      <c r="F34" s="373"/>
      <c r="G34" s="2"/>
      <c r="H34" s="2"/>
      <c r="I34" s="104"/>
      <c r="J34" s="2"/>
      <c r="K34" s="2"/>
      <c r="L34" s="2"/>
      <c r="M34" s="2"/>
      <c r="N34" s="2"/>
    </row>
    <row r="35" spans="1:14" ht="25" customHeight="1">
      <c r="A35" s="333"/>
      <c r="B35" s="370"/>
      <c r="C35" s="379"/>
      <c r="D35" s="52" t="s">
        <v>6</v>
      </c>
      <c r="E35" s="367" t="s">
        <v>30</v>
      </c>
      <c r="F35" s="351"/>
      <c r="G35" s="2"/>
      <c r="H35" s="2"/>
      <c r="I35" s="104"/>
      <c r="J35" s="2"/>
      <c r="K35" s="2"/>
      <c r="L35" s="2"/>
      <c r="M35" s="2"/>
      <c r="N35" s="2"/>
    </row>
    <row r="36" spans="1:14" ht="25" customHeight="1">
      <c r="A36" s="333"/>
      <c r="B36" s="370"/>
      <c r="C36" s="379"/>
      <c r="D36" s="52" t="s">
        <v>10</v>
      </c>
      <c r="E36" s="367" t="s">
        <v>30</v>
      </c>
      <c r="F36" s="351"/>
      <c r="G36" s="2"/>
      <c r="H36" s="2"/>
      <c r="I36" s="104"/>
      <c r="J36" s="2"/>
      <c r="K36" s="2"/>
      <c r="L36" s="2"/>
      <c r="M36" s="2"/>
      <c r="N36" s="2"/>
    </row>
    <row r="37" spans="1:14" ht="25" customHeight="1">
      <c r="A37" s="333"/>
      <c r="B37" s="370"/>
      <c r="C37" s="379"/>
      <c r="D37" s="52" t="s">
        <v>11</v>
      </c>
      <c r="E37" s="367" t="s">
        <v>30</v>
      </c>
      <c r="F37" s="351"/>
      <c r="G37" s="2"/>
      <c r="H37" s="2"/>
      <c r="I37" s="104"/>
      <c r="J37" s="2"/>
      <c r="K37" s="2"/>
      <c r="L37" s="2"/>
      <c r="M37" s="2"/>
      <c r="N37" s="2"/>
    </row>
    <row r="38" spans="1:14" ht="25" customHeight="1">
      <c r="A38" s="333"/>
      <c r="B38" s="371"/>
      <c r="C38" s="380"/>
      <c r="D38" s="53" t="s">
        <v>336</v>
      </c>
      <c r="E38" s="374" t="s">
        <v>30</v>
      </c>
      <c r="F38" s="375"/>
      <c r="G38" s="2"/>
      <c r="H38" s="2"/>
      <c r="I38" s="104"/>
      <c r="J38" s="2"/>
      <c r="K38" s="2"/>
      <c r="L38" s="2"/>
      <c r="M38" s="2"/>
      <c r="N38" s="2"/>
    </row>
    <row r="39" spans="1:14" ht="25" customHeight="1">
      <c r="A39" s="333"/>
      <c r="B39" s="64" t="s">
        <v>32</v>
      </c>
      <c r="C39" s="55" t="s">
        <v>335</v>
      </c>
      <c r="D39" s="376" t="s">
        <v>30</v>
      </c>
      <c r="E39" s="377"/>
      <c r="F39" s="378"/>
      <c r="G39" s="2"/>
      <c r="H39" s="2"/>
      <c r="J39" s="2"/>
      <c r="K39" s="2"/>
      <c r="L39" s="2"/>
      <c r="M39" s="2"/>
      <c r="N39" s="2"/>
    </row>
    <row r="40" spans="1:14" ht="29" customHeight="1">
      <c r="A40" s="333"/>
      <c r="B40" s="64" t="s">
        <v>33</v>
      </c>
      <c r="C40" s="55" t="s">
        <v>34</v>
      </c>
      <c r="D40" s="376"/>
      <c r="E40" s="377"/>
      <c r="F40" s="378"/>
      <c r="G40" s="2"/>
      <c r="H40" s="2"/>
      <c r="J40" s="2"/>
      <c r="K40" s="2"/>
      <c r="L40" s="2"/>
      <c r="M40" s="2"/>
      <c r="N40" s="2"/>
    </row>
    <row r="41" spans="1:14" ht="25" customHeight="1" thickBot="1">
      <c r="A41" s="334"/>
      <c r="B41" s="229" t="s">
        <v>35</v>
      </c>
      <c r="C41" s="59" t="s">
        <v>36</v>
      </c>
      <c r="D41" s="381"/>
      <c r="E41" s="382"/>
      <c r="F41" s="383"/>
    </row>
    <row r="42" spans="1:14" ht="25" customHeight="1" thickTop="1">
      <c r="A42" s="335" t="s">
        <v>37</v>
      </c>
      <c r="B42" s="338" t="s">
        <v>38</v>
      </c>
      <c r="C42" s="341" t="s">
        <v>39</v>
      </c>
      <c r="D42" s="52" t="s">
        <v>4</v>
      </c>
      <c r="E42" s="367"/>
      <c r="F42" s="351"/>
    </row>
    <row r="43" spans="1:14" ht="25" customHeight="1">
      <c r="A43" s="336"/>
      <c r="B43" s="339"/>
      <c r="C43" s="342"/>
      <c r="D43" s="52" t="s">
        <v>6</v>
      </c>
      <c r="E43" s="367"/>
      <c r="F43" s="351"/>
    </row>
    <row r="44" spans="1:14" ht="25" customHeight="1">
      <c r="A44" s="336"/>
      <c r="B44" s="339"/>
      <c r="C44" s="342"/>
      <c r="D44" s="52" t="s">
        <v>10</v>
      </c>
      <c r="E44" s="367"/>
      <c r="F44" s="351"/>
    </row>
    <row r="45" spans="1:14" ht="25" customHeight="1">
      <c r="A45" s="336"/>
      <c r="B45" s="339"/>
      <c r="C45" s="342"/>
      <c r="D45" s="52" t="s">
        <v>11</v>
      </c>
      <c r="E45" s="367"/>
      <c r="F45" s="351"/>
    </row>
    <row r="46" spans="1:14" ht="30.5" customHeight="1">
      <c r="A46" s="336"/>
      <c r="B46" s="340"/>
      <c r="C46" s="343"/>
      <c r="D46" s="53" t="s">
        <v>336</v>
      </c>
      <c r="E46" s="374"/>
      <c r="F46" s="375"/>
    </row>
    <row r="47" spans="1:14" ht="25" customHeight="1">
      <c r="A47" s="336"/>
      <c r="B47" s="344" t="s">
        <v>40</v>
      </c>
      <c r="C47" s="345" t="s">
        <v>41</v>
      </c>
      <c r="D47" s="54" t="s">
        <v>4</v>
      </c>
      <c r="E47" s="372"/>
      <c r="F47" s="373"/>
    </row>
    <row r="48" spans="1:14" ht="25" customHeight="1">
      <c r="A48" s="336"/>
      <c r="B48" s="339"/>
      <c r="C48" s="342"/>
      <c r="D48" s="52" t="s">
        <v>6</v>
      </c>
      <c r="E48" s="367"/>
      <c r="F48" s="351"/>
    </row>
    <row r="49" spans="1:6" ht="25" customHeight="1">
      <c r="A49" s="336"/>
      <c r="B49" s="339"/>
      <c r="C49" s="342"/>
      <c r="D49" s="52" t="s">
        <v>10</v>
      </c>
      <c r="E49" s="367"/>
      <c r="F49" s="351"/>
    </row>
    <row r="50" spans="1:6" ht="25" customHeight="1">
      <c r="A50" s="336"/>
      <c r="B50" s="339"/>
      <c r="C50" s="342"/>
      <c r="D50" s="52" t="s">
        <v>11</v>
      </c>
      <c r="E50" s="367"/>
      <c r="F50" s="351"/>
    </row>
    <row r="51" spans="1:6" ht="27.5" customHeight="1" thickBot="1">
      <c r="A51" s="337"/>
      <c r="B51" s="339"/>
      <c r="C51" s="346"/>
      <c r="D51" s="52" t="s">
        <v>336</v>
      </c>
      <c r="E51" s="367"/>
      <c r="F51" s="351"/>
    </row>
    <row r="52" spans="1:6" ht="46.75" customHeight="1" thickTop="1">
      <c r="A52" s="347" t="s">
        <v>42</v>
      </c>
      <c r="B52" s="230" t="s">
        <v>338</v>
      </c>
      <c r="C52" s="60" t="s">
        <v>43</v>
      </c>
      <c r="D52" s="384"/>
      <c r="E52" s="385"/>
      <c r="F52" s="386"/>
    </row>
    <row r="53" spans="1:6" ht="52.25" customHeight="1">
      <c r="A53" s="348"/>
      <c r="B53" s="344" t="s">
        <v>339</v>
      </c>
      <c r="C53" s="60" t="s">
        <v>337</v>
      </c>
      <c r="D53" s="387" t="s">
        <v>44</v>
      </c>
      <c r="E53" s="377"/>
      <c r="F53" s="378"/>
    </row>
    <row r="54" spans="1:6" ht="25" customHeight="1">
      <c r="A54" s="348"/>
      <c r="B54" s="339"/>
      <c r="C54" s="61" t="s">
        <v>45</v>
      </c>
      <c r="D54" s="349"/>
      <c r="E54" s="350"/>
      <c r="F54" s="351"/>
    </row>
    <row r="55" spans="1:6" ht="25" customHeight="1">
      <c r="A55" s="348"/>
      <c r="B55" s="339"/>
      <c r="C55" s="61" t="s">
        <v>46</v>
      </c>
      <c r="D55" s="349"/>
      <c r="E55" s="350"/>
      <c r="F55" s="351"/>
    </row>
    <row r="56" spans="1:6" ht="25" customHeight="1">
      <c r="A56" s="348"/>
      <c r="B56" s="339"/>
      <c r="C56" s="61" t="s">
        <v>47</v>
      </c>
      <c r="D56" s="349"/>
      <c r="E56" s="350"/>
      <c r="F56" s="351"/>
    </row>
    <row r="57" spans="1:6" ht="25" customHeight="1">
      <c r="A57" s="348"/>
      <c r="B57" s="339"/>
      <c r="C57" s="61" t="s">
        <v>48</v>
      </c>
      <c r="D57" s="349"/>
      <c r="E57" s="350"/>
      <c r="F57" s="351"/>
    </row>
    <row r="58" spans="1:6" ht="25" customHeight="1">
      <c r="A58" s="348"/>
      <c r="B58" s="339"/>
      <c r="C58" s="61" t="s">
        <v>49</v>
      </c>
      <c r="D58" s="349"/>
      <c r="E58" s="350"/>
      <c r="F58" s="351"/>
    </row>
    <row r="59" spans="1:6" ht="25" customHeight="1">
      <c r="A59" s="348"/>
      <c r="B59" s="339"/>
      <c r="C59" s="61" t="s">
        <v>50</v>
      </c>
      <c r="D59" s="349"/>
      <c r="E59" s="350"/>
      <c r="F59" s="351"/>
    </row>
    <row r="60" spans="1:6" ht="25" customHeight="1">
      <c r="A60" s="348"/>
      <c r="B60" s="339"/>
      <c r="C60" s="61" t="s">
        <v>51</v>
      </c>
      <c r="D60" s="349"/>
      <c r="E60" s="350"/>
      <c r="F60" s="351"/>
    </row>
    <row r="61" spans="1:6" ht="25" customHeight="1" thickBot="1">
      <c r="A61" s="348"/>
      <c r="B61" s="340"/>
      <c r="C61" s="61" t="s">
        <v>52</v>
      </c>
      <c r="D61" s="352"/>
      <c r="E61" s="353"/>
      <c r="F61" s="354"/>
    </row>
    <row r="62" spans="1:6" ht="14" thickTop="1">
      <c r="A62" s="232"/>
      <c r="B62" s="51"/>
      <c r="C62" s="197"/>
    </row>
    <row r="63" spans="1:6" ht="14">
      <c r="A63" s="3"/>
      <c r="B63" s="40"/>
      <c r="C63" s="4"/>
    </row>
    <row r="64" spans="1:6" ht="13">
      <c r="A64" s="3"/>
      <c r="B64" s="40"/>
    </row>
    <row r="65" spans="1:3" ht="14">
      <c r="A65" s="3"/>
      <c r="B65" s="40"/>
      <c r="C65" s="4"/>
    </row>
    <row r="66" spans="1:3" ht="14">
      <c r="A66" s="3"/>
      <c r="B66" s="40"/>
      <c r="C66" s="4"/>
    </row>
    <row r="67" spans="1:3" ht="14">
      <c r="A67" s="3"/>
      <c r="B67" s="40"/>
      <c r="C67" s="4"/>
    </row>
    <row r="68" spans="1:3" ht="13">
      <c r="A68" s="3"/>
      <c r="B68" s="40"/>
    </row>
    <row r="69" spans="1:3" ht="14">
      <c r="A69" s="3"/>
      <c r="B69" s="40"/>
      <c r="C69" s="4"/>
    </row>
    <row r="70" spans="1:3" ht="14">
      <c r="A70" s="3"/>
      <c r="B70" s="40"/>
      <c r="C70" s="4"/>
    </row>
    <row r="71" spans="1:3" ht="14">
      <c r="A71" s="3"/>
      <c r="B71" s="40"/>
      <c r="C71" s="5"/>
    </row>
    <row r="72" spans="1:3" ht="14">
      <c r="A72" s="3"/>
      <c r="B72" s="40"/>
      <c r="C72" s="5"/>
    </row>
    <row r="73" spans="1:3" ht="14">
      <c r="A73" s="3"/>
      <c r="B73" s="40"/>
      <c r="C73" s="5"/>
    </row>
    <row r="74" spans="1:3" ht="14">
      <c r="A74" s="3"/>
      <c r="B74" s="40"/>
      <c r="C74" s="5"/>
    </row>
    <row r="75" spans="1:3" ht="14">
      <c r="A75" s="3"/>
      <c r="B75" s="40"/>
      <c r="C75" s="5"/>
    </row>
    <row r="76" spans="1:3" ht="14">
      <c r="A76" s="3"/>
      <c r="B76" s="40"/>
      <c r="C76" s="5"/>
    </row>
    <row r="77" spans="1:3" ht="14">
      <c r="A77" s="3"/>
      <c r="B77" s="40"/>
      <c r="C77" s="5"/>
    </row>
    <row r="78" spans="1:3" ht="14">
      <c r="A78" s="3"/>
      <c r="B78" s="40"/>
      <c r="C78" s="5"/>
    </row>
    <row r="79" spans="1:3" ht="14">
      <c r="A79" s="3"/>
      <c r="B79" s="40"/>
      <c r="C79" s="5"/>
    </row>
    <row r="80" spans="1:3" ht="14">
      <c r="A80" s="3"/>
      <c r="B80" s="40"/>
      <c r="C80" s="5"/>
    </row>
    <row r="81" spans="1:3" ht="14">
      <c r="A81" s="3"/>
      <c r="B81" s="40"/>
      <c r="C81" s="5"/>
    </row>
    <row r="82" spans="1:3" ht="14">
      <c r="A82" s="3"/>
      <c r="B82" s="40"/>
      <c r="C82" s="5"/>
    </row>
    <row r="83" spans="1:3" ht="14">
      <c r="A83" s="3"/>
      <c r="B83" s="40"/>
      <c r="C83" s="5"/>
    </row>
    <row r="84" spans="1:3" ht="14">
      <c r="A84" s="3"/>
      <c r="B84" s="40"/>
      <c r="C84" s="5"/>
    </row>
    <row r="85" spans="1:3" ht="14">
      <c r="A85" s="3"/>
      <c r="B85" s="40"/>
      <c r="C85" s="5"/>
    </row>
    <row r="86" spans="1:3" ht="14">
      <c r="A86" s="3"/>
      <c r="B86" s="40"/>
      <c r="C86" s="5"/>
    </row>
    <row r="87" spans="1:3" ht="14">
      <c r="A87" s="3"/>
      <c r="B87" s="40"/>
      <c r="C87" s="5"/>
    </row>
    <row r="88" spans="1:3" ht="14">
      <c r="A88" s="3"/>
      <c r="B88" s="40"/>
      <c r="C88" s="5"/>
    </row>
    <row r="89" spans="1:3" ht="14">
      <c r="A89" s="3"/>
      <c r="B89" s="40"/>
      <c r="C89" s="5"/>
    </row>
    <row r="90" spans="1:3" ht="14">
      <c r="A90" s="3"/>
      <c r="B90" s="40"/>
      <c r="C90" s="5"/>
    </row>
    <row r="91" spans="1:3" ht="14">
      <c r="A91" s="3"/>
      <c r="B91" s="40"/>
      <c r="C91" s="5"/>
    </row>
    <row r="92" spans="1:3" ht="14">
      <c r="A92" s="3"/>
      <c r="B92" s="40"/>
      <c r="C92" s="5"/>
    </row>
    <row r="93" spans="1:3" ht="14">
      <c r="A93" s="3"/>
      <c r="B93" s="40"/>
      <c r="C93" s="5"/>
    </row>
    <row r="94" spans="1:3" ht="14">
      <c r="A94" s="3"/>
      <c r="B94" s="40"/>
      <c r="C94" s="5"/>
    </row>
    <row r="95" spans="1:3" ht="14">
      <c r="A95" s="3"/>
      <c r="B95" s="40"/>
      <c r="C95" s="5"/>
    </row>
    <row r="96" spans="1:3" ht="14">
      <c r="A96" s="3"/>
      <c r="B96" s="40"/>
      <c r="C96" s="5"/>
    </row>
    <row r="97" spans="1:3" ht="14">
      <c r="A97" s="3"/>
      <c r="B97" s="40"/>
      <c r="C97" s="5"/>
    </row>
    <row r="98" spans="1:3" ht="14">
      <c r="A98" s="3"/>
      <c r="B98" s="40"/>
      <c r="C98" s="5"/>
    </row>
    <row r="99" spans="1:3" ht="14">
      <c r="A99" s="3"/>
      <c r="B99" s="40"/>
      <c r="C99" s="5"/>
    </row>
    <row r="100" spans="1:3" ht="14">
      <c r="A100" s="3"/>
      <c r="B100" s="40"/>
      <c r="C100" s="5"/>
    </row>
    <row r="101" spans="1:3" ht="14">
      <c r="A101" s="3"/>
      <c r="B101" s="40"/>
      <c r="C101" s="5"/>
    </row>
    <row r="102" spans="1:3" ht="14">
      <c r="A102" s="3"/>
      <c r="B102" s="40"/>
      <c r="C102" s="5"/>
    </row>
    <row r="103" spans="1:3" ht="14">
      <c r="A103" s="3"/>
      <c r="B103" s="40"/>
      <c r="C103" s="5"/>
    </row>
    <row r="104" spans="1:3" ht="14">
      <c r="A104" s="3"/>
      <c r="B104" s="40"/>
      <c r="C104" s="5"/>
    </row>
    <row r="105" spans="1:3" ht="14">
      <c r="A105" s="3"/>
      <c r="B105" s="40"/>
      <c r="C105" s="5"/>
    </row>
    <row r="106" spans="1:3" ht="14">
      <c r="A106" s="3"/>
      <c r="B106" s="40"/>
      <c r="C106" s="5"/>
    </row>
    <row r="107" spans="1:3" ht="14">
      <c r="A107" s="3"/>
      <c r="B107" s="40"/>
      <c r="C107" s="5"/>
    </row>
    <row r="108" spans="1:3" ht="14">
      <c r="A108" s="3"/>
      <c r="B108" s="40"/>
      <c r="C108" s="5"/>
    </row>
    <row r="109" spans="1:3" ht="14">
      <c r="A109" s="3"/>
      <c r="B109" s="40"/>
      <c r="C109" s="5"/>
    </row>
    <row r="110" spans="1:3" ht="14">
      <c r="A110" s="3"/>
      <c r="B110" s="40"/>
      <c r="C110" s="5"/>
    </row>
    <row r="111" spans="1:3" ht="14">
      <c r="A111" s="3"/>
      <c r="B111" s="40"/>
      <c r="C111" s="5"/>
    </row>
    <row r="112" spans="1:3" ht="14">
      <c r="A112" s="3"/>
      <c r="B112" s="40"/>
      <c r="C112" s="5"/>
    </row>
    <row r="113" spans="1:3" ht="14">
      <c r="A113" s="3"/>
      <c r="B113" s="40"/>
      <c r="C113" s="5"/>
    </row>
    <row r="114" spans="1:3" ht="14">
      <c r="A114" s="3"/>
      <c r="B114" s="40"/>
      <c r="C114" s="5"/>
    </row>
    <row r="115" spans="1:3" ht="14">
      <c r="A115" s="3"/>
      <c r="B115" s="40"/>
      <c r="C115" s="5"/>
    </row>
    <row r="116" spans="1:3" ht="14">
      <c r="A116" s="3"/>
      <c r="B116" s="40"/>
      <c r="C116" s="5"/>
    </row>
    <row r="117" spans="1:3" ht="14">
      <c r="A117" s="3"/>
      <c r="B117" s="40"/>
      <c r="C117" s="5"/>
    </row>
    <row r="118" spans="1:3" ht="14">
      <c r="A118" s="3"/>
      <c r="B118" s="40"/>
      <c r="C118" s="5"/>
    </row>
    <row r="119" spans="1:3" ht="14">
      <c r="A119" s="3"/>
      <c r="B119" s="40"/>
      <c r="C119" s="5"/>
    </row>
    <row r="120" spans="1:3" ht="14">
      <c r="A120" s="3"/>
      <c r="B120" s="40"/>
      <c r="C120" s="5"/>
    </row>
    <row r="121" spans="1:3" ht="14">
      <c r="A121" s="3"/>
      <c r="B121" s="40"/>
      <c r="C121" s="5"/>
    </row>
    <row r="122" spans="1:3" ht="14">
      <c r="A122" s="3"/>
      <c r="B122" s="40"/>
      <c r="C122" s="5"/>
    </row>
    <row r="123" spans="1:3" ht="14">
      <c r="A123" s="3"/>
      <c r="B123" s="40"/>
      <c r="C123" s="5"/>
    </row>
    <row r="124" spans="1:3" ht="14">
      <c r="A124" s="3"/>
      <c r="B124" s="40"/>
      <c r="C124" s="5"/>
    </row>
    <row r="125" spans="1:3" ht="14">
      <c r="A125" s="3"/>
      <c r="B125" s="40"/>
      <c r="C125" s="5"/>
    </row>
    <row r="126" spans="1:3" ht="14">
      <c r="A126" s="3"/>
      <c r="B126" s="40"/>
      <c r="C126" s="5"/>
    </row>
    <row r="127" spans="1:3" ht="14">
      <c r="A127" s="3"/>
      <c r="B127" s="40"/>
      <c r="C127" s="5"/>
    </row>
    <row r="128" spans="1:3" ht="14">
      <c r="A128" s="3"/>
      <c r="B128" s="40"/>
      <c r="C128" s="5"/>
    </row>
    <row r="129" spans="1:3" ht="14">
      <c r="A129" s="3"/>
      <c r="B129" s="40"/>
      <c r="C129" s="5"/>
    </row>
    <row r="130" spans="1:3" ht="14">
      <c r="A130" s="3"/>
      <c r="B130" s="40"/>
      <c r="C130" s="5"/>
    </row>
    <row r="131" spans="1:3" ht="14">
      <c r="A131" s="3"/>
      <c r="B131" s="40"/>
      <c r="C131" s="5"/>
    </row>
    <row r="132" spans="1:3" ht="14">
      <c r="A132" s="3"/>
      <c r="B132" s="40"/>
      <c r="C132" s="5"/>
    </row>
    <row r="133" spans="1:3" ht="14">
      <c r="A133" s="3"/>
      <c r="B133" s="40"/>
      <c r="C133" s="5"/>
    </row>
    <row r="134" spans="1:3" ht="14">
      <c r="A134" s="3"/>
      <c r="B134" s="40"/>
      <c r="C134" s="5"/>
    </row>
    <row r="135" spans="1:3" ht="14">
      <c r="A135" s="3"/>
      <c r="B135" s="40"/>
      <c r="C135" s="5"/>
    </row>
    <row r="136" spans="1:3" ht="14">
      <c r="A136" s="3"/>
      <c r="B136" s="40"/>
      <c r="C136" s="5"/>
    </row>
    <row r="137" spans="1:3" ht="14">
      <c r="A137" s="3"/>
      <c r="B137" s="40"/>
      <c r="C137" s="5"/>
    </row>
    <row r="138" spans="1:3" ht="14">
      <c r="A138" s="3"/>
      <c r="B138" s="40"/>
      <c r="C138" s="5"/>
    </row>
    <row r="139" spans="1:3" ht="14">
      <c r="A139" s="3"/>
      <c r="B139" s="40"/>
      <c r="C139" s="5"/>
    </row>
    <row r="140" spans="1:3" ht="14">
      <c r="A140" s="3"/>
      <c r="B140" s="40"/>
      <c r="C140" s="5"/>
    </row>
    <row r="141" spans="1:3" ht="14">
      <c r="A141" s="3"/>
      <c r="B141" s="40"/>
      <c r="C141" s="5"/>
    </row>
    <row r="142" spans="1:3" ht="14">
      <c r="A142" s="3"/>
      <c r="B142" s="40"/>
      <c r="C142" s="5"/>
    </row>
    <row r="143" spans="1:3" ht="14">
      <c r="A143" s="3"/>
      <c r="B143" s="40"/>
      <c r="C143" s="5"/>
    </row>
    <row r="144" spans="1:3" ht="14">
      <c r="A144" s="3"/>
      <c r="B144" s="40"/>
      <c r="C144" s="5"/>
    </row>
    <row r="145" spans="1:3" ht="14">
      <c r="A145" s="3"/>
      <c r="B145" s="40"/>
      <c r="C145" s="5"/>
    </row>
    <row r="146" spans="1:3" ht="14">
      <c r="A146" s="3"/>
      <c r="B146" s="40"/>
      <c r="C146" s="5"/>
    </row>
    <row r="147" spans="1:3" ht="14">
      <c r="A147" s="3"/>
      <c r="B147" s="40"/>
      <c r="C147" s="5"/>
    </row>
    <row r="148" spans="1:3" ht="14">
      <c r="A148" s="3"/>
      <c r="B148" s="40"/>
      <c r="C148" s="5"/>
    </row>
    <row r="149" spans="1:3" ht="14">
      <c r="A149" s="3"/>
      <c r="B149" s="40"/>
      <c r="C149" s="5"/>
    </row>
    <row r="150" spans="1:3" ht="14">
      <c r="A150" s="3"/>
      <c r="B150" s="40"/>
      <c r="C150" s="5"/>
    </row>
    <row r="151" spans="1:3" ht="14">
      <c r="A151" s="3"/>
      <c r="B151" s="40"/>
      <c r="C151" s="5"/>
    </row>
    <row r="152" spans="1:3" ht="14">
      <c r="A152" s="3"/>
      <c r="B152" s="40"/>
      <c r="C152" s="5"/>
    </row>
    <row r="153" spans="1:3" ht="14">
      <c r="A153" s="3"/>
      <c r="B153" s="40"/>
      <c r="C153" s="5"/>
    </row>
    <row r="154" spans="1:3" ht="14">
      <c r="A154" s="3"/>
      <c r="B154" s="40"/>
      <c r="C154" s="5"/>
    </row>
    <row r="155" spans="1:3" ht="14">
      <c r="A155" s="3"/>
      <c r="B155" s="40"/>
      <c r="C155" s="5"/>
    </row>
    <row r="156" spans="1:3" ht="14">
      <c r="A156" s="3"/>
      <c r="B156" s="40"/>
      <c r="C156" s="5"/>
    </row>
    <row r="157" spans="1:3" ht="14">
      <c r="A157" s="3"/>
      <c r="B157" s="40"/>
      <c r="C157" s="5"/>
    </row>
    <row r="158" spans="1:3" ht="14">
      <c r="A158" s="3"/>
      <c r="B158" s="40"/>
      <c r="C158" s="5"/>
    </row>
    <row r="159" spans="1:3" ht="14">
      <c r="A159" s="3"/>
      <c r="B159" s="40"/>
      <c r="C159" s="5"/>
    </row>
    <row r="160" spans="1:3" ht="14">
      <c r="A160" s="3"/>
      <c r="B160" s="40"/>
      <c r="C160" s="5"/>
    </row>
    <row r="161" spans="1:3" ht="14">
      <c r="A161" s="3"/>
      <c r="B161" s="40"/>
      <c r="C161" s="5"/>
    </row>
    <row r="162" spans="1:3" ht="14">
      <c r="A162" s="3"/>
      <c r="B162" s="40"/>
      <c r="C162" s="5"/>
    </row>
    <row r="163" spans="1:3" ht="14">
      <c r="A163" s="3"/>
      <c r="B163" s="40"/>
      <c r="C163" s="5"/>
    </row>
    <row r="164" spans="1:3" ht="14">
      <c r="A164" s="3"/>
      <c r="B164" s="40"/>
      <c r="C164" s="5"/>
    </row>
    <row r="165" spans="1:3" ht="14">
      <c r="A165" s="3"/>
      <c r="B165" s="40"/>
      <c r="C165" s="5"/>
    </row>
    <row r="166" spans="1:3" ht="14">
      <c r="A166" s="3"/>
      <c r="B166" s="40"/>
      <c r="C166" s="5"/>
    </row>
    <row r="167" spans="1:3" ht="14">
      <c r="A167" s="3"/>
      <c r="B167" s="40"/>
      <c r="C167" s="5"/>
    </row>
    <row r="168" spans="1:3" ht="14">
      <c r="A168" s="3"/>
      <c r="B168" s="40"/>
      <c r="C168" s="5"/>
    </row>
    <row r="169" spans="1:3" ht="14">
      <c r="A169" s="3"/>
      <c r="B169" s="40"/>
      <c r="C169" s="5"/>
    </row>
    <row r="170" spans="1:3" ht="14">
      <c r="A170" s="3"/>
      <c r="B170" s="40"/>
      <c r="C170" s="5"/>
    </row>
    <row r="171" spans="1:3" ht="14">
      <c r="A171" s="3"/>
      <c r="B171" s="40"/>
      <c r="C171" s="5"/>
    </row>
    <row r="172" spans="1:3" ht="14">
      <c r="A172" s="3"/>
      <c r="B172" s="40"/>
      <c r="C172" s="5"/>
    </row>
    <row r="173" spans="1:3" ht="14">
      <c r="A173" s="3"/>
      <c r="B173" s="40"/>
      <c r="C173" s="5"/>
    </row>
    <row r="174" spans="1:3" ht="14">
      <c r="A174" s="3"/>
      <c r="B174" s="40"/>
      <c r="C174" s="5"/>
    </row>
    <row r="175" spans="1:3" ht="14">
      <c r="A175" s="3"/>
      <c r="B175" s="40"/>
      <c r="C175" s="5"/>
    </row>
    <row r="176" spans="1:3" ht="14">
      <c r="A176" s="3"/>
      <c r="B176" s="40"/>
      <c r="C176" s="5"/>
    </row>
    <row r="177" spans="1:3" ht="14">
      <c r="A177" s="3"/>
      <c r="B177" s="40"/>
      <c r="C177" s="5"/>
    </row>
    <row r="178" spans="1:3" ht="14">
      <c r="A178" s="3"/>
      <c r="B178" s="40"/>
      <c r="C178" s="5"/>
    </row>
    <row r="179" spans="1:3" ht="14">
      <c r="A179" s="3"/>
      <c r="B179" s="40"/>
      <c r="C179" s="5"/>
    </row>
    <row r="180" spans="1:3" ht="14">
      <c r="A180" s="3"/>
      <c r="B180" s="40"/>
      <c r="C180" s="5"/>
    </row>
    <row r="181" spans="1:3" ht="14">
      <c r="A181" s="3"/>
      <c r="B181" s="40"/>
      <c r="C181" s="5"/>
    </row>
    <row r="182" spans="1:3" ht="14">
      <c r="A182" s="3"/>
      <c r="B182" s="40"/>
      <c r="C182" s="5"/>
    </row>
    <row r="183" spans="1:3" ht="14">
      <c r="A183" s="3"/>
      <c r="B183" s="40"/>
      <c r="C183" s="5"/>
    </row>
    <row r="184" spans="1:3" ht="14">
      <c r="A184" s="3"/>
      <c r="B184" s="40"/>
      <c r="C184" s="5"/>
    </row>
    <row r="185" spans="1:3" ht="14">
      <c r="A185" s="3"/>
      <c r="B185" s="40"/>
      <c r="C185" s="5"/>
    </row>
    <row r="186" spans="1:3" ht="14">
      <c r="A186" s="3"/>
      <c r="B186" s="40"/>
      <c r="C186" s="5"/>
    </row>
    <row r="187" spans="1:3" ht="14">
      <c r="A187" s="3"/>
      <c r="B187" s="40"/>
      <c r="C187" s="5"/>
    </row>
    <row r="188" spans="1:3" ht="14">
      <c r="A188" s="3"/>
      <c r="B188" s="40"/>
      <c r="C188" s="5"/>
    </row>
    <row r="189" spans="1:3" ht="14">
      <c r="A189" s="3"/>
      <c r="B189" s="40"/>
      <c r="C189" s="5"/>
    </row>
    <row r="190" spans="1:3" ht="14">
      <c r="A190" s="3"/>
      <c r="B190" s="40"/>
      <c r="C190" s="5"/>
    </row>
    <row r="191" spans="1:3" ht="14">
      <c r="A191" s="3"/>
      <c r="B191" s="40"/>
      <c r="C191" s="5"/>
    </row>
    <row r="192" spans="1:3" ht="14">
      <c r="A192" s="3"/>
      <c r="B192" s="40"/>
      <c r="C192" s="5"/>
    </row>
    <row r="193" spans="1:3" ht="14">
      <c r="A193" s="3"/>
      <c r="B193" s="40"/>
      <c r="C193" s="5"/>
    </row>
    <row r="194" spans="1:3" ht="14">
      <c r="A194" s="3"/>
      <c r="B194" s="40"/>
      <c r="C194" s="5"/>
    </row>
    <row r="195" spans="1:3" ht="14">
      <c r="A195" s="3"/>
      <c r="B195" s="40"/>
      <c r="C195" s="5"/>
    </row>
    <row r="196" spans="1:3" ht="14">
      <c r="A196" s="3"/>
      <c r="B196" s="40"/>
      <c r="C196" s="5"/>
    </row>
    <row r="197" spans="1:3" ht="14">
      <c r="A197" s="3"/>
      <c r="B197" s="40"/>
      <c r="C197" s="5"/>
    </row>
    <row r="198" spans="1:3" ht="14">
      <c r="A198" s="3"/>
      <c r="B198" s="40"/>
      <c r="C198" s="5"/>
    </row>
    <row r="199" spans="1:3" ht="14">
      <c r="A199" s="3"/>
      <c r="B199" s="40"/>
      <c r="C199" s="5"/>
    </row>
    <row r="200" spans="1:3" ht="14">
      <c r="A200" s="3"/>
      <c r="B200" s="40"/>
      <c r="C200" s="5"/>
    </row>
    <row r="201" spans="1:3" ht="14">
      <c r="A201" s="3"/>
      <c r="B201" s="40"/>
      <c r="C201" s="5"/>
    </row>
    <row r="202" spans="1:3" ht="14">
      <c r="A202" s="3"/>
      <c r="B202" s="40"/>
      <c r="C202" s="5"/>
    </row>
    <row r="203" spans="1:3" ht="14">
      <c r="A203" s="3"/>
      <c r="B203" s="40"/>
      <c r="C203" s="5"/>
    </row>
    <row r="204" spans="1:3" ht="14">
      <c r="A204" s="3"/>
      <c r="B204" s="40"/>
      <c r="C204" s="5"/>
    </row>
    <row r="205" spans="1:3" ht="14">
      <c r="A205" s="3"/>
      <c r="B205" s="40"/>
      <c r="C205" s="5"/>
    </row>
    <row r="206" spans="1:3" ht="14">
      <c r="A206" s="3"/>
      <c r="B206" s="40"/>
      <c r="C206" s="5"/>
    </row>
    <row r="207" spans="1:3" ht="14">
      <c r="A207" s="3"/>
      <c r="B207" s="40"/>
      <c r="C207" s="5"/>
    </row>
    <row r="208" spans="1:3" ht="14">
      <c r="A208" s="3"/>
      <c r="B208" s="40"/>
      <c r="C208" s="5"/>
    </row>
    <row r="209" spans="1:3" ht="14">
      <c r="A209" s="3"/>
      <c r="B209" s="40"/>
      <c r="C209" s="5"/>
    </row>
    <row r="210" spans="1:3" ht="14">
      <c r="A210" s="3"/>
      <c r="B210" s="40"/>
      <c r="C210" s="5"/>
    </row>
    <row r="211" spans="1:3" ht="14">
      <c r="A211" s="3"/>
      <c r="B211" s="40"/>
      <c r="C211" s="5"/>
    </row>
    <row r="212" spans="1:3" ht="14">
      <c r="A212" s="3"/>
      <c r="B212" s="40"/>
      <c r="C212" s="5"/>
    </row>
    <row r="213" spans="1:3" ht="14">
      <c r="A213" s="3"/>
      <c r="B213" s="40"/>
      <c r="C213" s="5"/>
    </row>
    <row r="214" spans="1:3" ht="14">
      <c r="A214" s="3"/>
      <c r="B214" s="40"/>
      <c r="C214" s="5"/>
    </row>
    <row r="215" spans="1:3" ht="14">
      <c r="A215" s="3"/>
      <c r="B215" s="40"/>
      <c r="C215" s="5"/>
    </row>
    <row r="216" spans="1:3" ht="14">
      <c r="A216" s="3"/>
      <c r="B216" s="40"/>
      <c r="C216" s="5"/>
    </row>
    <row r="217" spans="1:3" ht="14">
      <c r="A217" s="3"/>
      <c r="B217" s="40"/>
      <c r="C217" s="5"/>
    </row>
    <row r="218" spans="1:3" ht="14">
      <c r="A218" s="3"/>
      <c r="B218" s="40"/>
      <c r="C218" s="5"/>
    </row>
    <row r="219" spans="1:3" ht="14">
      <c r="A219" s="3"/>
      <c r="B219" s="40"/>
      <c r="C219" s="5"/>
    </row>
    <row r="220" spans="1:3" ht="14">
      <c r="A220" s="3"/>
      <c r="B220" s="40"/>
      <c r="C220" s="5"/>
    </row>
    <row r="221" spans="1:3" ht="14">
      <c r="A221" s="3"/>
      <c r="B221" s="40"/>
      <c r="C221" s="5"/>
    </row>
    <row r="222" spans="1:3" ht="14">
      <c r="A222" s="3"/>
      <c r="B222" s="40"/>
      <c r="C222" s="5"/>
    </row>
    <row r="223" spans="1:3" ht="14">
      <c r="A223" s="3"/>
      <c r="B223" s="40"/>
      <c r="C223" s="5"/>
    </row>
    <row r="224" spans="1:3" ht="14">
      <c r="A224" s="3"/>
      <c r="B224" s="40"/>
      <c r="C224" s="5"/>
    </row>
    <row r="225" spans="1:3" ht="14">
      <c r="A225" s="3"/>
      <c r="B225" s="40"/>
      <c r="C225" s="5"/>
    </row>
    <row r="226" spans="1:3" ht="14">
      <c r="A226" s="3"/>
      <c r="B226" s="40"/>
      <c r="C226" s="5"/>
    </row>
    <row r="227" spans="1:3" ht="14">
      <c r="A227" s="3"/>
      <c r="B227" s="40"/>
      <c r="C227" s="5"/>
    </row>
    <row r="228" spans="1:3" ht="14">
      <c r="A228" s="3"/>
      <c r="B228" s="40"/>
      <c r="C228" s="5"/>
    </row>
    <row r="229" spans="1:3" ht="14">
      <c r="A229" s="3"/>
      <c r="B229" s="40"/>
      <c r="C229" s="5"/>
    </row>
    <row r="230" spans="1:3" ht="14">
      <c r="A230" s="3"/>
      <c r="B230" s="40"/>
      <c r="C230" s="5"/>
    </row>
    <row r="231" spans="1:3" ht="14">
      <c r="A231" s="3"/>
      <c r="B231" s="40"/>
      <c r="C231" s="5"/>
    </row>
    <row r="232" spans="1:3" ht="14">
      <c r="A232" s="3"/>
      <c r="B232" s="40"/>
      <c r="C232" s="5"/>
    </row>
    <row r="233" spans="1:3" ht="14">
      <c r="A233" s="3"/>
      <c r="B233" s="40"/>
      <c r="C233" s="5"/>
    </row>
    <row r="234" spans="1:3" ht="14">
      <c r="A234" s="3"/>
      <c r="B234" s="40"/>
      <c r="C234" s="5"/>
    </row>
    <row r="235" spans="1:3" ht="14">
      <c r="A235" s="3"/>
      <c r="B235" s="40"/>
      <c r="C235" s="5"/>
    </row>
    <row r="236" spans="1:3" ht="14">
      <c r="A236" s="3"/>
      <c r="B236" s="40"/>
      <c r="C236" s="5"/>
    </row>
    <row r="237" spans="1:3" ht="14">
      <c r="A237" s="3"/>
      <c r="B237" s="40"/>
      <c r="C237" s="5"/>
    </row>
    <row r="238" spans="1:3" ht="14">
      <c r="A238" s="3"/>
      <c r="B238" s="40"/>
      <c r="C238" s="5"/>
    </row>
    <row r="239" spans="1:3" ht="14">
      <c r="A239" s="3"/>
      <c r="B239" s="40"/>
      <c r="C239" s="5"/>
    </row>
    <row r="240" spans="1:3" ht="14">
      <c r="A240" s="3"/>
      <c r="B240" s="40"/>
      <c r="C240" s="5"/>
    </row>
    <row r="241" spans="1:3" ht="14">
      <c r="A241" s="3"/>
      <c r="B241" s="40"/>
      <c r="C241" s="5"/>
    </row>
    <row r="242" spans="1:3" ht="14">
      <c r="A242" s="3"/>
      <c r="B242" s="40"/>
      <c r="C242" s="5"/>
    </row>
    <row r="243" spans="1:3" ht="14">
      <c r="A243" s="3"/>
      <c r="B243" s="40"/>
      <c r="C243" s="5"/>
    </row>
    <row r="244" spans="1:3" ht="14">
      <c r="A244" s="3"/>
      <c r="B244" s="40"/>
      <c r="C244" s="5"/>
    </row>
    <row r="245" spans="1:3" ht="14">
      <c r="A245" s="3"/>
      <c r="B245" s="40"/>
      <c r="C245" s="5"/>
    </row>
    <row r="246" spans="1:3" ht="14">
      <c r="A246" s="3"/>
      <c r="B246" s="40"/>
      <c r="C246" s="5"/>
    </row>
    <row r="247" spans="1:3" ht="14">
      <c r="A247" s="3"/>
      <c r="B247" s="40"/>
      <c r="C247" s="5"/>
    </row>
    <row r="248" spans="1:3" ht="14">
      <c r="A248" s="3"/>
      <c r="B248" s="40"/>
      <c r="C248" s="5"/>
    </row>
    <row r="249" spans="1:3" ht="14">
      <c r="A249" s="3"/>
      <c r="B249" s="40"/>
      <c r="C249" s="5"/>
    </row>
    <row r="250" spans="1:3" ht="14">
      <c r="A250" s="3"/>
      <c r="B250" s="40"/>
      <c r="C250" s="5"/>
    </row>
    <row r="251" spans="1:3" ht="14">
      <c r="A251" s="3"/>
      <c r="B251" s="40"/>
      <c r="C251" s="5"/>
    </row>
    <row r="252" spans="1:3" ht="14">
      <c r="A252" s="3"/>
      <c r="B252" s="40"/>
      <c r="C252" s="5"/>
    </row>
    <row r="253" spans="1:3" ht="14">
      <c r="A253" s="3"/>
      <c r="B253" s="40"/>
      <c r="C253" s="5"/>
    </row>
    <row r="254" spans="1:3" ht="14">
      <c r="A254" s="3"/>
      <c r="B254" s="40"/>
      <c r="C254" s="5"/>
    </row>
    <row r="255" spans="1:3" ht="14">
      <c r="A255" s="3"/>
      <c r="B255" s="40"/>
      <c r="C255" s="5"/>
    </row>
    <row r="256" spans="1:3" ht="14">
      <c r="A256" s="3"/>
      <c r="B256" s="40"/>
      <c r="C256" s="5"/>
    </row>
    <row r="257" spans="1:3" ht="14">
      <c r="A257" s="3"/>
      <c r="B257" s="40"/>
      <c r="C257" s="5"/>
    </row>
    <row r="258" spans="1:3" ht="14">
      <c r="A258" s="3"/>
      <c r="B258" s="40"/>
      <c r="C258" s="5"/>
    </row>
    <row r="259" spans="1:3" ht="14">
      <c r="A259" s="3"/>
      <c r="B259" s="40"/>
      <c r="C259" s="5"/>
    </row>
    <row r="260" spans="1:3" ht="14">
      <c r="A260" s="3"/>
      <c r="B260" s="40"/>
      <c r="C260" s="5"/>
    </row>
    <row r="261" spans="1:3" ht="14">
      <c r="A261" s="3"/>
      <c r="B261" s="40"/>
      <c r="C261" s="5"/>
    </row>
    <row r="262" spans="1:3" ht="14">
      <c r="A262" s="3"/>
      <c r="B262" s="40"/>
      <c r="C262" s="5"/>
    </row>
    <row r="263" spans="1:3" ht="14">
      <c r="A263" s="3"/>
      <c r="B263" s="40"/>
      <c r="C263" s="5"/>
    </row>
    <row r="264" spans="1:3" ht="14">
      <c r="A264" s="3"/>
      <c r="B264" s="40"/>
      <c r="C264" s="5"/>
    </row>
    <row r="265" spans="1:3" ht="14">
      <c r="A265" s="3"/>
      <c r="B265" s="40"/>
      <c r="C265" s="5"/>
    </row>
    <row r="266" spans="1:3" ht="14">
      <c r="A266" s="3"/>
      <c r="B266" s="40"/>
      <c r="C266" s="5"/>
    </row>
    <row r="267" spans="1:3" ht="14">
      <c r="A267" s="3"/>
      <c r="B267" s="40"/>
      <c r="C267" s="5"/>
    </row>
    <row r="268" spans="1:3" ht="14">
      <c r="A268" s="3"/>
      <c r="B268" s="40"/>
      <c r="C268" s="5"/>
    </row>
    <row r="269" spans="1:3" ht="14">
      <c r="A269" s="3"/>
      <c r="B269" s="40"/>
      <c r="C269" s="5"/>
    </row>
    <row r="270" spans="1:3" ht="14">
      <c r="A270" s="3"/>
      <c r="B270" s="40"/>
      <c r="C270" s="5"/>
    </row>
    <row r="271" spans="1:3" ht="14">
      <c r="A271" s="3"/>
      <c r="B271" s="40"/>
      <c r="C271" s="5"/>
    </row>
    <row r="272" spans="1:3" ht="14">
      <c r="A272" s="3"/>
      <c r="B272" s="40"/>
      <c r="C272" s="5"/>
    </row>
    <row r="273" spans="1:3" ht="14">
      <c r="A273" s="3"/>
      <c r="B273" s="40"/>
      <c r="C273" s="5"/>
    </row>
    <row r="274" spans="1:3" ht="14">
      <c r="A274" s="3"/>
      <c r="B274" s="40"/>
      <c r="C274" s="5"/>
    </row>
    <row r="275" spans="1:3" ht="14">
      <c r="A275" s="3"/>
      <c r="B275" s="40"/>
      <c r="C275" s="5"/>
    </row>
    <row r="276" spans="1:3" ht="14">
      <c r="A276" s="3"/>
      <c r="B276" s="40"/>
      <c r="C276" s="5"/>
    </row>
    <row r="277" spans="1:3" ht="14">
      <c r="A277" s="3"/>
      <c r="B277" s="40"/>
      <c r="C277" s="5"/>
    </row>
    <row r="278" spans="1:3" ht="14">
      <c r="A278" s="3"/>
      <c r="B278" s="40"/>
      <c r="C278" s="5"/>
    </row>
    <row r="279" spans="1:3" ht="14">
      <c r="A279" s="3"/>
      <c r="B279" s="40"/>
      <c r="C279" s="5"/>
    </row>
    <row r="280" spans="1:3" ht="14">
      <c r="A280" s="3"/>
      <c r="B280" s="40"/>
      <c r="C280" s="5"/>
    </row>
    <row r="281" spans="1:3" ht="14">
      <c r="A281" s="3"/>
      <c r="B281" s="40"/>
      <c r="C281" s="5"/>
    </row>
    <row r="282" spans="1:3" ht="14">
      <c r="A282" s="3"/>
      <c r="B282" s="40"/>
      <c r="C282" s="5"/>
    </row>
    <row r="283" spans="1:3" ht="14">
      <c r="A283" s="3"/>
      <c r="B283" s="40"/>
      <c r="C283" s="5"/>
    </row>
    <row r="284" spans="1:3" ht="14">
      <c r="A284" s="3"/>
      <c r="B284" s="40"/>
      <c r="C284" s="5"/>
    </row>
    <row r="285" spans="1:3" ht="14">
      <c r="A285" s="3"/>
      <c r="B285" s="40"/>
      <c r="C285" s="5"/>
    </row>
    <row r="286" spans="1:3" ht="14">
      <c r="A286" s="3"/>
      <c r="B286" s="40"/>
      <c r="C286" s="5"/>
    </row>
    <row r="287" spans="1:3" ht="14">
      <c r="A287" s="3"/>
      <c r="B287" s="40"/>
      <c r="C287" s="5"/>
    </row>
    <row r="288" spans="1:3" ht="14">
      <c r="A288" s="3"/>
      <c r="B288" s="40"/>
      <c r="C288" s="5"/>
    </row>
    <row r="289" spans="1:3" ht="14">
      <c r="A289" s="3"/>
      <c r="B289" s="40"/>
      <c r="C289" s="5"/>
    </row>
    <row r="290" spans="1:3" ht="14">
      <c r="A290" s="3"/>
      <c r="B290" s="40"/>
      <c r="C290" s="5"/>
    </row>
    <row r="291" spans="1:3" ht="14">
      <c r="A291" s="3"/>
      <c r="B291" s="40"/>
      <c r="C291" s="5"/>
    </row>
    <row r="292" spans="1:3" ht="14">
      <c r="A292" s="3"/>
      <c r="B292" s="40"/>
      <c r="C292" s="5"/>
    </row>
    <row r="293" spans="1:3" ht="14">
      <c r="A293" s="3"/>
      <c r="B293" s="40"/>
      <c r="C293" s="5"/>
    </row>
    <row r="294" spans="1:3" ht="14">
      <c r="A294" s="3"/>
      <c r="B294" s="40"/>
      <c r="C294" s="5"/>
    </row>
    <row r="295" spans="1:3" ht="14">
      <c r="A295" s="3"/>
      <c r="B295" s="40"/>
      <c r="C295" s="5"/>
    </row>
    <row r="296" spans="1:3" ht="14">
      <c r="A296" s="3"/>
      <c r="B296" s="40"/>
      <c r="C296" s="5"/>
    </row>
    <row r="297" spans="1:3" ht="14">
      <c r="A297" s="3"/>
      <c r="B297" s="40"/>
      <c r="C297" s="5"/>
    </row>
    <row r="298" spans="1:3" ht="14">
      <c r="A298" s="3"/>
      <c r="B298" s="40"/>
      <c r="C298" s="5"/>
    </row>
    <row r="299" spans="1:3" ht="14">
      <c r="A299" s="3"/>
      <c r="B299" s="40"/>
      <c r="C299" s="5"/>
    </row>
    <row r="300" spans="1:3" ht="14">
      <c r="A300" s="3"/>
      <c r="B300" s="40"/>
      <c r="C300" s="5"/>
    </row>
    <row r="301" spans="1:3" ht="14">
      <c r="A301" s="3"/>
      <c r="B301" s="40"/>
      <c r="C301" s="5"/>
    </row>
    <row r="302" spans="1:3" ht="14">
      <c r="A302" s="3"/>
      <c r="B302" s="40"/>
      <c r="C302" s="5"/>
    </row>
    <row r="303" spans="1:3" ht="14">
      <c r="A303" s="3"/>
      <c r="B303" s="40"/>
      <c r="C303" s="5"/>
    </row>
    <row r="304" spans="1:3" ht="14">
      <c r="A304" s="3"/>
      <c r="B304" s="40"/>
      <c r="C304" s="5"/>
    </row>
    <row r="305" spans="1:3" ht="14">
      <c r="A305" s="3"/>
      <c r="B305" s="40"/>
      <c r="C305" s="5"/>
    </row>
    <row r="306" spans="1:3" ht="14">
      <c r="A306" s="3"/>
      <c r="B306" s="40"/>
      <c r="C306" s="5"/>
    </row>
    <row r="307" spans="1:3" ht="14">
      <c r="A307" s="3"/>
      <c r="B307" s="40"/>
      <c r="C307" s="5"/>
    </row>
    <row r="308" spans="1:3" ht="14">
      <c r="A308" s="3"/>
      <c r="B308" s="40"/>
      <c r="C308" s="5"/>
    </row>
    <row r="309" spans="1:3" ht="14">
      <c r="A309" s="3"/>
      <c r="B309" s="40"/>
      <c r="C309" s="5"/>
    </row>
    <row r="310" spans="1:3" ht="14">
      <c r="A310" s="3"/>
      <c r="B310" s="40"/>
      <c r="C310" s="5"/>
    </row>
    <row r="311" spans="1:3" ht="14">
      <c r="A311" s="3"/>
      <c r="B311" s="40"/>
      <c r="C311" s="5"/>
    </row>
    <row r="312" spans="1:3" ht="14">
      <c r="A312" s="3"/>
      <c r="B312" s="40"/>
      <c r="C312" s="5"/>
    </row>
    <row r="313" spans="1:3" ht="14">
      <c r="A313" s="3"/>
      <c r="B313" s="40"/>
      <c r="C313" s="5"/>
    </row>
    <row r="314" spans="1:3" ht="14">
      <c r="A314" s="3"/>
      <c r="B314" s="40"/>
      <c r="C314" s="5"/>
    </row>
    <row r="315" spans="1:3" ht="14">
      <c r="A315" s="3"/>
      <c r="B315" s="40"/>
      <c r="C315" s="5"/>
    </row>
    <row r="316" spans="1:3" ht="14">
      <c r="A316" s="3"/>
      <c r="B316" s="40"/>
      <c r="C316" s="5"/>
    </row>
    <row r="317" spans="1:3" ht="14">
      <c r="A317" s="3"/>
      <c r="B317" s="40"/>
      <c r="C317" s="5"/>
    </row>
    <row r="318" spans="1:3" ht="14">
      <c r="A318" s="3"/>
      <c r="B318" s="40"/>
      <c r="C318" s="5"/>
    </row>
    <row r="319" spans="1:3" ht="14">
      <c r="A319" s="3"/>
      <c r="B319" s="40"/>
      <c r="C319" s="5"/>
    </row>
    <row r="320" spans="1:3" ht="14">
      <c r="A320" s="3"/>
      <c r="B320" s="40"/>
      <c r="C320" s="5"/>
    </row>
    <row r="321" spans="1:3" ht="14">
      <c r="A321" s="3"/>
      <c r="B321" s="40"/>
      <c r="C321" s="5"/>
    </row>
    <row r="322" spans="1:3" ht="14">
      <c r="A322" s="3"/>
      <c r="B322" s="40"/>
      <c r="C322" s="5"/>
    </row>
    <row r="323" spans="1:3" ht="14">
      <c r="A323" s="3"/>
      <c r="B323" s="40"/>
      <c r="C323" s="5"/>
    </row>
    <row r="324" spans="1:3" ht="14">
      <c r="A324" s="3"/>
      <c r="B324" s="40"/>
      <c r="C324" s="5"/>
    </row>
    <row r="325" spans="1:3" ht="14">
      <c r="A325" s="3"/>
      <c r="B325" s="40"/>
      <c r="C325" s="5"/>
    </row>
    <row r="326" spans="1:3" ht="14">
      <c r="A326" s="3"/>
      <c r="B326" s="40"/>
      <c r="C326" s="5"/>
    </row>
    <row r="327" spans="1:3" ht="14">
      <c r="A327" s="3"/>
      <c r="B327" s="40"/>
      <c r="C327" s="5"/>
    </row>
    <row r="328" spans="1:3" ht="14">
      <c r="A328" s="3"/>
      <c r="B328" s="40"/>
      <c r="C328" s="5"/>
    </row>
    <row r="329" spans="1:3" ht="14">
      <c r="A329" s="3"/>
      <c r="B329" s="40"/>
      <c r="C329" s="5"/>
    </row>
    <row r="330" spans="1:3" ht="14">
      <c r="A330" s="3"/>
      <c r="B330" s="40"/>
      <c r="C330" s="5"/>
    </row>
    <row r="331" spans="1:3" ht="14">
      <c r="A331" s="3"/>
      <c r="B331" s="40"/>
      <c r="C331" s="5"/>
    </row>
    <row r="332" spans="1:3" ht="14">
      <c r="A332" s="3"/>
      <c r="B332" s="40"/>
      <c r="C332" s="5"/>
    </row>
    <row r="333" spans="1:3" ht="14">
      <c r="A333" s="3"/>
      <c r="B333" s="40"/>
      <c r="C333" s="5"/>
    </row>
    <row r="334" spans="1:3" ht="14">
      <c r="A334" s="3"/>
      <c r="B334" s="40"/>
      <c r="C334" s="5"/>
    </row>
    <row r="335" spans="1:3" ht="14">
      <c r="A335" s="3"/>
      <c r="B335" s="40"/>
      <c r="C335" s="5"/>
    </row>
    <row r="336" spans="1:3" ht="14">
      <c r="A336" s="3"/>
      <c r="B336" s="40"/>
      <c r="C336" s="5"/>
    </row>
    <row r="337" spans="1:3" ht="14">
      <c r="A337" s="3"/>
      <c r="B337" s="40"/>
      <c r="C337" s="5"/>
    </row>
    <row r="338" spans="1:3" ht="14">
      <c r="A338" s="3"/>
      <c r="B338" s="40"/>
      <c r="C338" s="5"/>
    </row>
    <row r="339" spans="1:3" ht="14">
      <c r="A339" s="3"/>
      <c r="B339" s="40"/>
      <c r="C339" s="5"/>
    </row>
    <row r="340" spans="1:3" ht="14">
      <c r="A340" s="3"/>
      <c r="B340" s="40"/>
      <c r="C340" s="5"/>
    </row>
    <row r="341" spans="1:3" ht="14">
      <c r="A341" s="3"/>
      <c r="B341" s="40"/>
      <c r="C341" s="5"/>
    </row>
    <row r="342" spans="1:3" ht="14">
      <c r="A342" s="3"/>
      <c r="B342" s="40"/>
      <c r="C342" s="5"/>
    </row>
    <row r="343" spans="1:3" ht="14">
      <c r="A343" s="3"/>
      <c r="B343" s="40"/>
      <c r="C343" s="5"/>
    </row>
    <row r="344" spans="1:3" ht="14">
      <c r="A344" s="3"/>
      <c r="B344" s="40"/>
      <c r="C344" s="5"/>
    </row>
    <row r="345" spans="1:3" ht="14">
      <c r="A345" s="3"/>
      <c r="B345" s="40"/>
      <c r="C345" s="5"/>
    </row>
    <row r="346" spans="1:3" ht="14">
      <c r="A346" s="3"/>
      <c r="B346" s="40"/>
      <c r="C346" s="5"/>
    </row>
    <row r="347" spans="1:3" ht="14">
      <c r="A347" s="3"/>
      <c r="B347" s="40"/>
      <c r="C347" s="5"/>
    </row>
    <row r="348" spans="1:3" ht="14">
      <c r="A348" s="3"/>
      <c r="B348" s="40"/>
      <c r="C348" s="5"/>
    </row>
    <row r="349" spans="1:3" ht="14">
      <c r="A349" s="3"/>
      <c r="B349" s="40"/>
      <c r="C349" s="5"/>
    </row>
    <row r="350" spans="1:3" ht="14">
      <c r="A350" s="3"/>
      <c r="B350" s="40"/>
      <c r="C350" s="5"/>
    </row>
    <row r="351" spans="1:3" ht="14">
      <c r="A351" s="3"/>
      <c r="B351" s="40"/>
      <c r="C351" s="5"/>
    </row>
    <row r="352" spans="1:3" ht="14">
      <c r="A352" s="3"/>
      <c r="B352" s="40"/>
      <c r="C352" s="5"/>
    </row>
    <row r="353" spans="1:3" ht="14">
      <c r="A353" s="3"/>
      <c r="B353" s="40"/>
      <c r="C353" s="5"/>
    </row>
    <row r="354" spans="1:3" ht="14">
      <c r="A354" s="3"/>
      <c r="B354" s="40"/>
      <c r="C354" s="5"/>
    </row>
    <row r="355" spans="1:3" ht="14">
      <c r="A355" s="3"/>
      <c r="B355" s="40"/>
      <c r="C355" s="5"/>
    </row>
    <row r="356" spans="1:3" ht="14">
      <c r="A356" s="3"/>
      <c r="B356" s="40"/>
      <c r="C356" s="5"/>
    </row>
    <row r="357" spans="1:3" ht="14">
      <c r="A357" s="3"/>
      <c r="B357" s="40"/>
      <c r="C357" s="5"/>
    </row>
    <row r="358" spans="1:3" ht="14">
      <c r="A358" s="3"/>
      <c r="B358" s="40"/>
      <c r="C358" s="5"/>
    </row>
    <row r="359" spans="1:3" ht="14">
      <c r="A359" s="3"/>
      <c r="B359" s="40"/>
      <c r="C359" s="5"/>
    </row>
    <row r="360" spans="1:3" ht="14">
      <c r="A360" s="3"/>
      <c r="B360" s="40"/>
      <c r="C360" s="5"/>
    </row>
    <row r="361" spans="1:3" ht="14">
      <c r="A361" s="3"/>
      <c r="B361" s="40"/>
      <c r="C361" s="5"/>
    </row>
    <row r="362" spans="1:3" ht="14">
      <c r="A362" s="3"/>
      <c r="B362" s="40"/>
      <c r="C362" s="5"/>
    </row>
    <row r="363" spans="1:3" ht="14">
      <c r="A363" s="3"/>
      <c r="B363" s="40"/>
      <c r="C363" s="5"/>
    </row>
    <row r="364" spans="1:3" ht="14">
      <c r="A364" s="3"/>
      <c r="B364" s="40"/>
      <c r="C364" s="5"/>
    </row>
    <row r="365" spans="1:3" ht="14">
      <c r="A365" s="3"/>
      <c r="B365" s="40"/>
      <c r="C365" s="5"/>
    </row>
    <row r="366" spans="1:3" ht="14">
      <c r="A366" s="3"/>
      <c r="B366" s="40"/>
      <c r="C366" s="5"/>
    </row>
    <row r="367" spans="1:3" ht="14">
      <c r="A367" s="3"/>
      <c r="B367" s="40"/>
      <c r="C367" s="5"/>
    </row>
    <row r="368" spans="1:3" ht="14">
      <c r="A368" s="3"/>
      <c r="B368" s="40"/>
      <c r="C368" s="5"/>
    </row>
    <row r="369" spans="1:3" ht="14">
      <c r="A369" s="3"/>
      <c r="B369" s="40"/>
      <c r="C369" s="5"/>
    </row>
    <row r="370" spans="1:3" ht="14">
      <c r="A370" s="3"/>
      <c r="B370" s="40"/>
      <c r="C370" s="5"/>
    </row>
    <row r="371" spans="1:3" ht="14">
      <c r="A371" s="3"/>
      <c r="B371" s="40"/>
      <c r="C371" s="5"/>
    </row>
    <row r="372" spans="1:3" ht="14">
      <c r="A372" s="3"/>
      <c r="B372" s="40"/>
      <c r="C372" s="5"/>
    </row>
    <row r="373" spans="1:3" ht="14">
      <c r="A373" s="3"/>
      <c r="B373" s="40"/>
      <c r="C373" s="5"/>
    </row>
    <row r="374" spans="1:3" ht="14">
      <c r="A374" s="3"/>
      <c r="B374" s="40"/>
      <c r="C374" s="5"/>
    </row>
    <row r="375" spans="1:3" ht="14">
      <c r="A375" s="3"/>
      <c r="B375" s="40"/>
      <c r="C375" s="5"/>
    </row>
    <row r="376" spans="1:3" ht="14">
      <c r="A376" s="3"/>
      <c r="B376" s="40"/>
      <c r="C376" s="5"/>
    </row>
    <row r="377" spans="1:3" ht="14">
      <c r="A377" s="3"/>
      <c r="B377" s="40"/>
      <c r="C377" s="5"/>
    </row>
    <row r="378" spans="1:3" ht="14">
      <c r="A378" s="3"/>
      <c r="B378" s="40"/>
      <c r="C378" s="5"/>
    </row>
    <row r="379" spans="1:3" ht="14">
      <c r="A379" s="3"/>
      <c r="B379" s="40"/>
      <c r="C379" s="5"/>
    </row>
    <row r="380" spans="1:3" ht="14">
      <c r="A380" s="3"/>
      <c r="B380" s="40"/>
      <c r="C380" s="5"/>
    </row>
    <row r="381" spans="1:3" ht="14">
      <c r="A381" s="3"/>
      <c r="B381" s="40"/>
      <c r="C381" s="5"/>
    </row>
    <row r="382" spans="1:3" ht="14">
      <c r="A382" s="3"/>
      <c r="B382" s="40"/>
      <c r="C382" s="5"/>
    </row>
    <row r="383" spans="1:3" ht="14">
      <c r="A383" s="3"/>
      <c r="B383" s="40"/>
      <c r="C383" s="5"/>
    </row>
    <row r="384" spans="1:3" ht="14">
      <c r="A384" s="3"/>
      <c r="B384" s="40"/>
      <c r="C384" s="5"/>
    </row>
    <row r="385" spans="1:3" ht="14">
      <c r="A385" s="3"/>
      <c r="B385" s="40"/>
      <c r="C385" s="5"/>
    </row>
    <row r="386" spans="1:3" ht="14">
      <c r="A386" s="3"/>
      <c r="B386" s="40"/>
      <c r="C386" s="5"/>
    </row>
    <row r="387" spans="1:3" ht="14">
      <c r="A387" s="3"/>
      <c r="B387" s="40"/>
      <c r="C387" s="5"/>
    </row>
    <row r="388" spans="1:3" ht="14">
      <c r="A388" s="3"/>
      <c r="B388" s="40"/>
      <c r="C388" s="5"/>
    </row>
    <row r="389" spans="1:3" ht="14">
      <c r="A389" s="3"/>
      <c r="B389" s="40"/>
      <c r="C389" s="5"/>
    </row>
    <row r="390" spans="1:3" ht="14">
      <c r="A390" s="3"/>
      <c r="B390" s="40"/>
      <c r="C390" s="5"/>
    </row>
    <row r="391" spans="1:3" ht="14">
      <c r="A391" s="3"/>
      <c r="B391" s="40"/>
      <c r="C391" s="5"/>
    </row>
    <row r="392" spans="1:3" ht="14">
      <c r="A392" s="3"/>
      <c r="B392" s="40"/>
      <c r="C392" s="5"/>
    </row>
    <row r="393" spans="1:3" ht="14">
      <c r="A393" s="3"/>
      <c r="B393" s="40"/>
      <c r="C393" s="5"/>
    </row>
    <row r="394" spans="1:3" ht="14">
      <c r="A394" s="3"/>
      <c r="B394" s="40"/>
      <c r="C394" s="5"/>
    </row>
    <row r="395" spans="1:3" ht="14">
      <c r="A395" s="3"/>
      <c r="B395" s="40"/>
      <c r="C395" s="5"/>
    </row>
    <row r="396" spans="1:3" ht="14">
      <c r="A396" s="3"/>
      <c r="B396" s="40"/>
      <c r="C396" s="5"/>
    </row>
    <row r="397" spans="1:3" ht="14">
      <c r="A397" s="3"/>
      <c r="B397" s="40"/>
      <c r="C397" s="5"/>
    </row>
    <row r="398" spans="1:3" ht="14">
      <c r="A398" s="3"/>
      <c r="B398" s="40"/>
      <c r="C398" s="5"/>
    </row>
    <row r="399" spans="1:3" ht="14">
      <c r="A399" s="3"/>
      <c r="B399" s="40"/>
      <c r="C399" s="5"/>
    </row>
    <row r="400" spans="1:3" ht="14">
      <c r="A400" s="3"/>
      <c r="B400" s="40"/>
      <c r="C400" s="5"/>
    </row>
    <row r="401" spans="1:3" ht="14">
      <c r="A401" s="3"/>
      <c r="B401" s="40"/>
      <c r="C401" s="5"/>
    </row>
    <row r="402" spans="1:3" ht="14">
      <c r="A402" s="3"/>
      <c r="B402" s="40"/>
      <c r="C402" s="5"/>
    </row>
    <row r="403" spans="1:3" ht="14">
      <c r="A403" s="3"/>
      <c r="B403" s="40"/>
      <c r="C403" s="5"/>
    </row>
    <row r="404" spans="1:3" ht="14">
      <c r="A404" s="3"/>
      <c r="B404" s="40"/>
      <c r="C404" s="5"/>
    </row>
    <row r="405" spans="1:3" ht="14">
      <c r="A405" s="3"/>
      <c r="B405" s="40"/>
      <c r="C405" s="5"/>
    </row>
    <row r="406" spans="1:3" ht="14">
      <c r="A406" s="3"/>
      <c r="B406" s="40"/>
      <c r="C406" s="5"/>
    </row>
    <row r="407" spans="1:3" ht="14">
      <c r="A407" s="3"/>
      <c r="B407" s="40"/>
      <c r="C407" s="5"/>
    </row>
    <row r="408" spans="1:3" ht="14">
      <c r="A408" s="3"/>
      <c r="B408" s="40"/>
      <c r="C408" s="5"/>
    </row>
    <row r="409" spans="1:3" ht="14">
      <c r="A409" s="3"/>
      <c r="B409" s="40"/>
      <c r="C409" s="5"/>
    </row>
    <row r="410" spans="1:3" ht="14">
      <c r="A410" s="3"/>
      <c r="B410" s="40"/>
      <c r="C410" s="5"/>
    </row>
    <row r="411" spans="1:3" ht="14">
      <c r="A411" s="3"/>
      <c r="B411" s="40"/>
      <c r="C411" s="5"/>
    </row>
    <row r="412" spans="1:3" ht="14">
      <c r="A412" s="3"/>
      <c r="B412" s="40"/>
      <c r="C412" s="5"/>
    </row>
    <row r="413" spans="1:3" ht="14">
      <c r="A413" s="3"/>
      <c r="B413" s="40"/>
      <c r="C413" s="5"/>
    </row>
    <row r="414" spans="1:3" ht="14">
      <c r="A414" s="3"/>
      <c r="B414" s="40"/>
      <c r="C414" s="5"/>
    </row>
    <row r="415" spans="1:3" ht="14">
      <c r="A415" s="3"/>
      <c r="B415" s="40"/>
      <c r="C415" s="5"/>
    </row>
    <row r="416" spans="1:3" ht="14">
      <c r="A416" s="3"/>
      <c r="B416" s="40"/>
      <c r="C416" s="5"/>
    </row>
    <row r="417" spans="1:3" ht="14">
      <c r="A417" s="3"/>
      <c r="B417" s="40"/>
      <c r="C417" s="5"/>
    </row>
    <row r="418" spans="1:3" ht="14">
      <c r="A418" s="3"/>
      <c r="B418" s="40"/>
      <c r="C418" s="5"/>
    </row>
    <row r="419" spans="1:3" ht="14">
      <c r="A419" s="3"/>
      <c r="B419" s="40"/>
      <c r="C419" s="5"/>
    </row>
    <row r="420" spans="1:3" ht="14">
      <c r="A420" s="3"/>
      <c r="B420" s="40"/>
      <c r="C420" s="5"/>
    </row>
    <row r="421" spans="1:3" ht="14">
      <c r="A421" s="3"/>
      <c r="B421" s="40"/>
      <c r="C421" s="5"/>
    </row>
    <row r="422" spans="1:3" ht="14">
      <c r="A422" s="3"/>
      <c r="B422" s="40"/>
      <c r="C422" s="5"/>
    </row>
    <row r="423" spans="1:3" ht="14">
      <c r="A423" s="3"/>
      <c r="B423" s="40"/>
      <c r="C423" s="5"/>
    </row>
    <row r="424" spans="1:3" ht="14">
      <c r="A424" s="3"/>
      <c r="B424" s="40"/>
      <c r="C424" s="5"/>
    </row>
    <row r="425" spans="1:3" ht="14">
      <c r="A425" s="3"/>
      <c r="B425" s="40"/>
      <c r="C425" s="5"/>
    </row>
    <row r="426" spans="1:3" ht="14">
      <c r="A426" s="3"/>
      <c r="B426" s="40"/>
      <c r="C426" s="5"/>
    </row>
    <row r="427" spans="1:3" ht="14">
      <c r="A427" s="3"/>
      <c r="B427" s="40"/>
      <c r="C427" s="5"/>
    </row>
    <row r="428" spans="1:3" ht="14">
      <c r="A428" s="3"/>
      <c r="B428" s="40"/>
      <c r="C428" s="5"/>
    </row>
    <row r="429" spans="1:3" ht="14">
      <c r="A429" s="3"/>
      <c r="B429" s="40"/>
      <c r="C429" s="5"/>
    </row>
    <row r="430" spans="1:3" ht="14">
      <c r="A430" s="3"/>
      <c r="B430" s="40"/>
      <c r="C430" s="5"/>
    </row>
    <row r="431" spans="1:3" ht="14">
      <c r="A431" s="3"/>
      <c r="B431" s="40"/>
      <c r="C431" s="5"/>
    </row>
    <row r="432" spans="1:3" ht="14">
      <c r="A432" s="3"/>
      <c r="B432" s="40"/>
      <c r="C432" s="5"/>
    </row>
    <row r="433" spans="1:3" ht="14">
      <c r="A433" s="3"/>
      <c r="B433" s="40"/>
      <c r="C433" s="5"/>
    </row>
    <row r="434" spans="1:3" ht="14">
      <c r="A434" s="3"/>
      <c r="B434" s="40"/>
      <c r="C434" s="5"/>
    </row>
    <row r="435" spans="1:3" ht="14">
      <c r="A435" s="3"/>
      <c r="B435" s="40"/>
      <c r="C435" s="5"/>
    </row>
    <row r="436" spans="1:3" ht="14">
      <c r="A436" s="3"/>
      <c r="B436" s="40"/>
      <c r="C436" s="5"/>
    </row>
    <row r="437" spans="1:3" ht="14">
      <c r="A437" s="3"/>
      <c r="B437" s="40"/>
      <c r="C437" s="5"/>
    </row>
    <row r="438" spans="1:3" ht="14">
      <c r="A438" s="3"/>
      <c r="B438" s="40"/>
      <c r="C438" s="5"/>
    </row>
    <row r="439" spans="1:3" ht="14">
      <c r="A439" s="3"/>
      <c r="B439" s="40"/>
      <c r="C439" s="5"/>
    </row>
    <row r="440" spans="1:3" ht="14">
      <c r="A440" s="3"/>
      <c r="B440" s="40"/>
      <c r="C440" s="5"/>
    </row>
    <row r="441" spans="1:3" ht="14">
      <c r="A441" s="3"/>
      <c r="B441" s="40"/>
      <c r="C441" s="5"/>
    </row>
    <row r="442" spans="1:3" ht="14">
      <c r="A442" s="3"/>
      <c r="B442" s="40"/>
      <c r="C442" s="5"/>
    </row>
    <row r="443" spans="1:3" ht="14">
      <c r="A443" s="3"/>
      <c r="B443" s="40"/>
      <c r="C443" s="5"/>
    </row>
    <row r="444" spans="1:3" ht="14">
      <c r="A444" s="3"/>
      <c r="B444" s="40"/>
      <c r="C444" s="5"/>
    </row>
    <row r="445" spans="1:3" ht="14">
      <c r="A445" s="3"/>
      <c r="B445" s="40"/>
      <c r="C445" s="5"/>
    </row>
    <row r="446" spans="1:3" ht="14">
      <c r="A446" s="3"/>
      <c r="B446" s="40"/>
      <c r="C446" s="5"/>
    </row>
    <row r="447" spans="1:3" ht="14">
      <c r="A447" s="3"/>
      <c r="B447" s="40"/>
      <c r="C447" s="5"/>
    </row>
    <row r="448" spans="1:3" ht="14">
      <c r="A448" s="3"/>
      <c r="B448" s="40"/>
      <c r="C448" s="5"/>
    </row>
    <row r="449" spans="1:3" ht="14">
      <c r="A449" s="3"/>
      <c r="B449" s="40"/>
      <c r="C449" s="5"/>
    </row>
    <row r="450" spans="1:3" ht="14">
      <c r="A450" s="3"/>
      <c r="B450" s="40"/>
      <c r="C450" s="5"/>
    </row>
    <row r="451" spans="1:3" ht="14">
      <c r="A451" s="3"/>
      <c r="B451" s="40"/>
      <c r="C451" s="5"/>
    </row>
    <row r="452" spans="1:3" ht="14">
      <c r="A452" s="3"/>
      <c r="B452" s="40"/>
      <c r="C452" s="5"/>
    </row>
    <row r="453" spans="1:3" ht="14">
      <c r="A453" s="3"/>
      <c r="B453" s="40"/>
      <c r="C453" s="5"/>
    </row>
    <row r="454" spans="1:3" ht="14">
      <c r="A454" s="3"/>
      <c r="B454" s="40"/>
      <c r="C454" s="5"/>
    </row>
    <row r="455" spans="1:3" ht="14">
      <c r="A455" s="3"/>
      <c r="B455" s="40"/>
      <c r="C455" s="5"/>
    </row>
    <row r="456" spans="1:3" ht="14">
      <c r="A456" s="3"/>
      <c r="B456" s="40"/>
      <c r="C456" s="5"/>
    </row>
    <row r="457" spans="1:3" ht="14">
      <c r="A457" s="3"/>
      <c r="B457" s="40"/>
      <c r="C457" s="5"/>
    </row>
    <row r="458" spans="1:3" ht="14">
      <c r="A458" s="3"/>
      <c r="B458" s="40"/>
      <c r="C458" s="5"/>
    </row>
    <row r="459" spans="1:3" ht="14">
      <c r="A459" s="3"/>
      <c r="B459" s="40"/>
      <c r="C459" s="5"/>
    </row>
    <row r="460" spans="1:3" ht="14">
      <c r="A460" s="3"/>
      <c r="B460" s="40"/>
      <c r="C460" s="5"/>
    </row>
    <row r="461" spans="1:3" ht="14">
      <c r="A461" s="3"/>
      <c r="B461" s="40"/>
      <c r="C461" s="5"/>
    </row>
    <row r="462" spans="1:3" ht="14">
      <c r="A462" s="3"/>
      <c r="B462" s="40"/>
      <c r="C462" s="5"/>
    </row>
    <row r="463" spans="1:3" ht="14">
      <c r="A463" s="3"/>
      <c r="B463" s="40"/>
      <c r="C463" s="5"/>
    </row>
    <row r="464" spans="1:3" ht="14">
      <c r="A464" s="3"/>
      <c r="B464" s="40"/>
      <c r="C464" s="5"/>
    </row>
    <row r="465" spans="1:3" ht="14">
      <c r="A465" s="3"/>
      <c r="B465" s="40"/>
      <c r="C465" s="5"/>
    </row>
    <row r="466" spans="1:3" ht="14">
      <c r="A466" s="3"/>
      <c r="B466" s="40"/>
      <c r="C466" s="5"/>
    </row>
    <row r="467" spans="1:3" ht="14">
      <c r="A467" s="3"/>
      <c r="B467" s="40"/>
      <c r="C467" s="5"/>
    </row>
    <row r="468" spans="1:3" ht="14">
      <c r="A468" s="3"/>
      <c r="B468" s="40"/>
      <c r="C468" s="5"/>
    </row>
    <row r="469" spans="1:3" ht="14">
      <c r="A469" s="3"/>
      <c r="B469" s="40"/>
      <c r="C469" s="5"/>
    </row>
    <row r="470" spans="1:3" ht="14">
      <c r="A470" s="3"/>
      <c r="B470" s="40"/>
      <c r="C470" s="5"/>
    </row>
    <row r="471" spans="1:3" ht="14">
      <c r="A471" s="3"/>
      <c r="B471" s="40"/>
      <c r="C471" s="5"/>
    </row>
    <row r="472" spans="1:3" ht="14">
      <c r="A472" s="3"/>
      <c r="B472" s="40"/>
      <c r="C472" s="5"/>
    </row>
    <row r="473" spans="1:3" ht="14">
      <c r="A473" s="3"/>
      <c r="B473" s="40"/>
      <c r="C473" s="5"/>
    </row>
    <row r="474" spans="1:3" ht="14">
      <c r="A474" s="3"/>
      <c r="B474" s="40"/>
      <c r="C474" s="5"/>
    </row>
    <row r="475" spans="1:3" ht="14">
      <c r="A475" s="3"/>
      <c r="B475" s="40"/>
      <c r="C475" s="5"/>
    </row>
    <row r="476" spans="1:3" ht="14">
      <c r="A476" s="3"/>
      <c r="B476" s="40"/>
      <c r="C476" s="5"/>
    </row>
    <row r="477" spans="1:3" ht="14">
      <c r="A477" s="3"/>
      <c r="B477" s="40"/>
      <c r="C477" s="5"/>
    </row>
    <row r="478" spans="1:3" ht="14">
      <c r="A478" s="3"/>
      <c r="B478" s="40"/>
      <c r="C478" s="5"/>
    </row>
    <row r="479" spans="1:3" ht="14">
      <c r="A479" s="3"/>
      <c r="B479" s="40"/>
      <c r="C479" s="5"/>
    </row>
    <row r="480" spans="1:3" ht="14">
      <c r="A480" s="3"/>
      <c r="B480" s="40"/>
      <c r="C480" s="5"/>
    </row>
    <row r="481" spans="1:3" ht="14">
      <c r="A481" s="3"/>
      <c r="B481" s="40"/>
      <c r="C481" s="5"/>
    </row>
    <row r="482" spans="1:3" ht="14">
      <c r="A482" s="3"/>
      <c r="B482" s="40"/>
      <c r="C482" s="5"/>
    </row>
    <row r="483" spans="1:3" ht="14">
      <c r="A483" s="3"/>
      <c r="B483" s="40"/>
      <c r="C483" s="5"/>
    </row>
    <row r="484" spans="1:3" ht="14">
      <c r="A484" s="3"/>
      <c r="B484" s="40"/>
      <c r="C484" s="5"/>
    </row>
    <row r="485" spans="1:3" ht="14">
      <c r="A485" s="3"/>
      <c r="B485" s="40"/>
      <c r="C485" s="5"/>
    </row>
    <row r="486" spans="1:3" ht="14">
      <c r="A486" s="3"/>
      <c r="B486" s="40"/>
      <c r="C486" s="5"/>
    </row>
    <row r="487" spans="1:3" ht="14">
      <c r="A487" s="3"/>
      <c r="B487" s="40"/>
      <c r="C487" s="5"/>
    </row>
    <row r="488" spans="1:3" ht="14">
      <c r="A488" s="3"/>
      <c r="B488" s="40"/>
      <c r="C488" s="5"/>
    </row>
    <row r="489" spans="1:3" ht="14">
      <c r="A489" s="3"/>
      <c r="B489" s="40"/>
      <c r="C489" s="5"/>
    </row>
    <row r="490" spans="1:3" ht="14">
      <c r="A490" s="3"/>
      <c r="B490" s="40"/>
      <c r="C490" s="5"/>
    </row>
    <row r="491" spans="1:3" ht="14">
      <c r="A491" s="3"/>
      <c r="B491" s="40"/>
      <c r="C491" s="5"/>
    </row>
    <row r="492" spans="1:3" ht="14">
      <c r="A492" s="3"/>
      <c r="B492" s="40"/>
      <c r="C492" s="5"/>
    </row>
    <row r="493" spans="1:3" ht="14">
      <c r="A493" s="3"/>
      <c r="B493" s="40"/>
      <c r="C493" s="5"/>
    </row>
    <row r="494" spans="1:3" ht="14">
      <c r="A494" s="3"/>
      <c r="B494" s="40"/>
      <c r="C494" s="5"/>
    </row>
    <row r="495" spans="1:3" ht="14">
      <c r="A495" s="3"/>
      <c r="B495" s="40"/>
      <c r="C495" s="5"/>
    </row>
    <row r="496" spans="1:3" ht="14">
      <c r="A496" s="3"/>
      <c r="B496" s="40"/>
      <c r="C496" s="5"/>
    </row>
    <row r="497" spans="1:3" ht="14">
      <c r="A497" s="3"/>
      <c r="B497" s="40"/>
      <c r="C497" s="5"/>
    </row>
    <row r="498" spans="1:3" ht="14">
      <c r="A498" s="3"/>
      <c r="B498" s="40"/>
      <c r="C498" s="5"/>
    </row>
    <row r="499" spans="1:3" ht="14">
      <c r="A499" s="3"/>
      <c r="B499" s="40"/>
      <c r="C499" s="5"/>
    </row>
    <row r="500" spans="1:3" ht="14">
      <c r="A500" s="3"/>
      <c r="B500" s="40"/>
      <c r="C500" s="5"/>
    </row>
    <row r="501" spans="1:3" ht="14">
      <c r="A501" s="3"/>
      <c r="B501" s="40"/>
      <c r="C501" s="5"/>
    </row>
    <row r="502" spans="1:3" ht="14">
      <c r="A502" s="3"/>
      <c r="B502" s="40"/>
      <c r="C502" s="5"/>
    </row>
    <row r="503" spans="1:3" ht="14">
      <c r="A503" s="3"/>
      <c r="B503" s="40"/>
      <c r="C503" s="5"/>
    </row>
    <row r="504" spans="1:3" ht="14">
      <c r="A504" s="3"/>
      <c r="B504" s="40"/>
      <c r="C504" s="5"/>
    </row>
    <row r="505" spans="1:3" ht="14">
      <c r="A505" s="3"/>
      <c r="B505" s="40"/>
      <c r="C505" s="5"/>
    </row>
    <row r="506" spans="1:3" ht="14">
      <c r="A506" s="3"/>
      <c r="B506" s="40"/>
      <c r="C506" s="5"/>
    </row>
    <row r="507" spans="1:3" ht="14">
      <c r="A507" s="3"/>
      <c r="B507" s="40"/>
      <c r="C507" s="5"/>
    </row>
    <row r="508" spans="1:3" ht="14">
      <c r="A508" s="3"/>
      <c r="B508" s="40"/>
      <c r="C508" s="5"/>
    </row>
    <row r="509" spans="1:3" ht="14">
      <c r="A509" s="3"/>
      <c r="B509" s="40"/>
      <c r="C509" s="5"/>
    </row>
    <row r="510" spans="1:3" ht="14">
      <c r="A510" s="3"/>
      <c r="B510" s="40"/>
      <c r="C510" s="5"/>
    </row>
    <row r="511" spans="1:3" ht="14">
      <c r="A511" s="3"/>
      <c r="B511" s="40"/>
      <c r="C511" s="5"/>
    </row>
    <row r="512" spans="1:3" ht="14">
      <c r="A512" s="3"/>
      <c r="B512" s="40"/>
      <c r="C512" s="5"/>
    </row>
    <row r="513" spans="1:3" ht="14">
      <c r="A513" s="3"/>
      <c r="B513" s="40"/>
      <c r="C513" s="5"/>
    </row>
    <row r="514" spans="1:3" ht="14">
      <c r="A514" s="3"/>
      <c r="B514" s="40"/>
      <c r="C514" s="5"/>
    </row>
    <row r="515" spans="1:3" ht="14">
      <c r="A515" s="3"/>
      <c r="B515" s="40"/>
      <c r="C515" s="5"/>
    </row>
    <row r="516" spans="1:3" ht="14">
      <c r="A516" s="3"/>
      <c r="B516" s="40"/>
      <c r="C516" s="5"/>
    </row>
    <row r="517" spans="1:3" ht="14">
      <c r="A517" s="3"/>
      <c r="B517" s="40"/>
      <c r="C517" s="5"/>
    </row>
    <row r="518" spans="1:3" ht="14">
      <c r="A518" s="3"/>
      <c r="B518" s="40"/>
      <c r="C518" s="5"/>
    </row>
    <row r="519" spans="1:3" ht="14">
      <c r="A519" s="3"/>
      <c r="B519" s="40"/>
      <c r="C519" s="5"/>
    </row>
    <row r="520" spans="1:3" ht="14">
      <c r="A520" s="3"/>
      <c r="B520" s="40"/>
      <c r="C520" s="5"/>
    </row>
    <row r="521" spans="1:3" ht="14">
      <c r="A521" s="3"/>
      <c r="B521" s="40"/>
      <c r="C521" s="5"/>
    </row>
    <row r="522" spans="1:3" ht="14">
      <c r="A522" s="3"/>
      <c r="B522" s="40"/>
      <c r="C522" s="5"/>
    </row>
    <row r="523" spans="1:3" ht="14">
      <c r="A523" s="3"/>
      <c r="B523" s="40"/>
      <c r="C523" s="5"/>
    </row>
    <row r="524" spans="1:3" ht="14">
      <c r="A524" s="3"/>
      <c r="B524" s="40"/>
      <c r="C524" s="5"/>
    </row>
    <row r="525" spans="1:3" ht="14">
      <c r="A525" s="3"/>
      <c r="B525" s="40"/>
      <c r="C525" s="5"/>
    </row>
    <row r="526" spans="1:3" ht="14">
      <c r="A526" s="3"/>
      <c r="B526" s="40"/>
      <c r="C526" s="5"/>
    </row>
    <row r="527" spans="1:3" ht="14">
      <c r="A527" s="3"/>
      <c r="B527" s="40"/>
      <c r="C527" s="5"/>
    </row>
    <row r="528" spans="1:3" ht="14">
      <c r="A528" s="3"/>
      <c r="B528" s="40"/>
      <c r="C528" s="5"/>
    </row>
    <row r="529" spans="1:3" ht="14">
      <c r="A529" s="3"/>
      <c r="B529" s="40"/>
      <c r="C529" s="5"/>
    </row>
    <row r="530" spans="1:3" ht="14">
      <c r="A530" s="3"/>
      <c r="B530" s="40"/>
      <c r="C530" s="5"/>
    </row>
    <row r="531" spans="1:3" ht="14">
      <c r="A531" s="3"/>
      <c r="B531" s="40"/>
      <c r="C531" s="5"/>
    </row>
    <row r="532" spans="1:3" ht="14">
      <c r="A532" s="3"/>
      <c r="B532" s="40"/>
      <c r="C532" s="5"/>
    </row>
    <row r="533" spans="1:3" ht="14">
      <c r="A533" s="3"/>
      <c r="B533" s="40"/>
      <c r="C533" s="5"/>
    </row>
    <row r="534" spans="1:3" ht="14">
      <c r="A534" s="3"/>
      <c r="B534" s="40"/>
      <c r="C534" s="5"/>
    </row>
    <row r="535" spans="1:3" ht="14">
      <c r="A535" s="3"/>
      <c r="B535" s="40"/>
      <c r="C535" s="5"/>
    </row>
    <row r="536" spans="1:3" ht="14">
      <c r="A536" s="3"/>
      <c r="B536" s="40"/>
      <c r="C536" s="5"/>
    </row>
    <row r="537" spans="1:3" ht="14">
      <c r="A537" s="3"/>
      <c r="B537" s="40"/>
      <c r="C537" s="5"/>
    </row>
    <row r="538" spans="1:3" ht="14">
      <c r="A538" s="3"/>
      <c r="B538" s="40"/>
      <c r="C538" s="5"/>
    </row>
    <row r="539" spans="1:3" ht="14">
      <c r="A539" s="3"/>
      <c r="B539" s="40"/>
      <c r="C539" s="5"/>
    </row>
    <row r="540" spans="1:3" ht="14">
      <c r="A540" s="3"/>
      <c r="B540" s="40"/>
      <c r="C540" s="5"/>
    </row>
    <row r="541" spans="1:3" ht="14">
      <c r="A541" s="3"/>
      <c r="B541" s="40"/>
      <c r="C541" s="5"/>
    </row>
    <row r="542" spans="1:3" ht="14">
      <c r="A542" s="3"/>
      <c r="B542" s="40"/>
      <c r="C542" s="5"/>
    </row>
    <row r="543" spans="1:3" ht="14">
      <c r="A543" s="3"/>
      <c r="B543" s="40"/>
      <c r="C543" s="5"/>
    </row>
    <row r="544" spans="1:3" ht="14">
      <c r="A544" s="3"/>
      <c r="B544" s="40"/>
      <c r="C544" s="5"/>
    </row>
    <row r="545" spans="1:3" ht="14">
      <c r="A545" s="3"/>
      <c r="B545" s="40"/>
      <c r="C545" s="5"/>
    </row>
    <row r="546" spans="1:3" ht="14">
      <c r="A546" s="3"/>
      <c r="B546" s="40"/>
      <c r="C546" s="5"/>
    </row>
    <row r="547" spans="1:3" ht="14">
      <c r="A547" s="3"/>
      <c r="B547" s="40"/>
      <c r="C547" s="5"/>
    </row>
    <row r="548" spans="1:3" ht="14">
      <c r="A548" s="3"/>
      <c r="B548" s="40"/>
      <c r="C548" s="5"/>
    </row>
    <row r="549" spans="1:3" ht="14">
      <c r="A549" s="3"/>
      <c r="B549" s="40"/>
      <c r="C549" s="5"/>
    </row>
    <row r="550" spans="1:3" ht="14">
      <c r="A550" s="3"/>
      <c r="B550" s="40"/>
      <c r="C550" s="5"/>
    </row>
    <row r="551" spans="1:3" ht="14">
      <c r="A551" s="3"/>
      <c r="B551" s="40"/>
      <c r="C551" s="5"/>
    </row>
    <row r="552" spans="1:3" ht="14">
      <c r="A552" s="3"/>
      <c r="B552" s="40"/>
      <c r="C552" s="5"/>
    </row>
    <row r="553" spans="1:3" ht="14">
      <c r="A553" s="3"/>
      <c r="B553" s="40"/>
      <c r="C553" s="5"/>
    </row>
    <row r="554" spans="1:3" ht="14">
      <c r="A554" s="3"/>
      <c r="B554" s="40"/>
      <c r="C554" s="5"/>
    </row>
    <row r="555" spans="1:3" ht="14">
      <c r="A555" s="3"/>
      <c r="B555" s="40"/>
      <c r="C555" s="5"/>
    </row>
    <row r="556" spans="1:3" ht="14">
      <c r="A556" s="3"/>
      <c r="B556" s="40"/>
      <c r="C556" s="5"/>
    </row>
    <row r="557" spans="1:3" ht="14">
      <c r="A557" s="3"/>
      <c r="B557" s="40"/>
      <c r="C557" s="5"/>
    </row>
    <row r="558" spans="1:3" ht="14">
      <c r="A558" s="3"/>
      <c r="B558" s="40"/>
      <c r="C558" s="5"/>
    </row>
    <row r="559" spans="1:3" ht="14">
      <c r="A559" s="3"/>
      <c r="B559" s="40"/>
      <c r="C559" s="5"/>
    </row>
    <row r="560" spans="1:3" ht="14">
      <c r="A560" s="3"/>
      <c r="B560" s="40"/>
      <c r="C560" s="5"/>
    </row>
    <row r="561" spans="1:3" ht="14">
      <c r="A561" s="3"/>
      <c r="B561" s="40"/>
      <c r="C561" s="5"/>
    </row>
    <row r="562" spans="1:3" ht="14">
      <c r="A562" s="3"/>
      <c r="B562" s="40"/>
      <c r="C562" s="5"/>
    </row>
    <row r="563" spans="1:3" ht="14">
      <c r="A563" s="3"/>
      <c r="B563" s="40"/>
      <c r="C563" s="5"/>
    </row>
    <row r="564" spans="1:3" ht="14">
      <c r="A564" s="3"/>
      <c r="B564" s="40"/>
      <c r="C564" s="5"/>
    </row>
    <row r="565" spans="1:3" ht="14">
      <c r="A565" s="3"/>
      <c r="B565" s="40"/>
      <c r="C565" s="5"/>
    </row>
    <row r="566" spans="1:3" ht="14">
      <c r="A566" s="3"/>
      <c r="B566" s="40"/>
      <c r="C566" s="5"/>
    </row>
    <row r="567" spans="1:3" ht="14">
      <c r="A567" s="3"/>
      <c r="B567" s="40"/>
      <c r="C567" s="5"/>
    </row>
    <row r="568" spans="1:3" ht="14">
      <c r="A568" s="3"/>
      <c r="B568" s="40"/>
      <c r="C568" s="5"/>
    </row>
    <row r="569" spans="1:3" ht="14">
      <c r="A569" s="3"/>
      <c r="B569" s="40"/>
      <c r="C569" s="5"/>
    </row>
    <row r="570" spans="1:3" ht="14">
      <c r="A570" s="3"/>
      <c r="B570" s="40"/>
      <c r="C570" s="5"/>
    </row>
    <row r="571" spans="1:3" ht="14">
      <c r="A571" s="3"/>
      <c r="B571" s="40"/>
      <c r="C571" s="5"/>
    </row>
    <row r="572" spans="1:3" ht="14">
      <c r="A572" s="3"/>
      <c r="B572" s="40"/>
      <c r="C572" s="5"/>
    </row>
    <row r="573" spans="1:3" ht="14">
      <c r="A573" s="3"/>
      <c r="B573" s="40"/>
      <c r="C573" s="5"/>
    </row>
    <row r="574" spans="1:3" ht="14">
      <c r="A574" s="3"/>
      <c r="B574" s="40"/>
      <c r="C574" s="5"/>
    </row>
    <row r="575" spans="1:3" ht="14">
      <c r="A575" s="3"/>
      <c r="B575" s="40"/>
      <c r="C575" s="5"/>
    </row>
    <row r="576" spans="1:3" ht="14">
      <c r="A576" s="3"/>
      <c r="B576" s="40"/>
      <c r="C576" s="5"/>
    </row>
    <row r="577" spans="1:3" ht="14">
      <c r="A577" s="3"/>
      <c r="B577" s="40"/>
      <c r="C577" s="5"/>
    </row>
    <row r="578" spans="1:3" ht="14">
      <c r="A578" s="3"/>
      <c r="B578" s="40"/>
      <c r="C578" s="5"/>
    </row>
    <row r="579" spans="1:3" ht="14">
      <c r="A579" s="3"/>
      <c r="B579" s="40"/>
      <c r="C579" s="5"/>
    </row>
    <row r="580" spans="1:3" ht="14">
      <c r="A580" s="3"/>
      <c r="B580" s="40"/>
      <c r="C580" s="5"/>
    </row>
    <row r="581" spans="1:3" ht="14">
      <c r="A581" s="3"/>
      <c r="B581" s="40"/>
      <c r="C581" s="5"/>
    </row>
    <row r="582" spans="1:3" ht="14">
      <c r="A582" s="3"/>
      <c r="B582" s="40"/>
      <c r="C582" s="5"/>
    </row>
    <row r="583" spans="1:3" ht="14">
      <c r="A583" s="3"/>
      <c r="B583" s="40"/>
      <c r="C583" s="5"/>
    </row>
    <row r="584" spans="1:3" ht="14">
      <c r="A584" s="3"/>
      <c r="B584" s="40"/>
      <c r="C584" s="5"/>
    </row>
    <row r="585" spans="1:3" ht="14">
      <c r="A585" s="3"/>
      <c r="B585" s="40"/>
      <c r="C585" s="5"/>
    </row>
    <row r="586" spans="1:3" ht="14">
      <c r="A586" s="3"/>
      <c r="B586" s="40"/>
      <c r="C586" s="5"/>
    </row>
    <row r="587" spans="1:3" ht="14">
      <c r="A587" s="3"/>
      <c r="B587" s="40"/>
      <c r="C587" s="5"/>
    </row>
    <row r="588" spans="1:3" ht="14">
      <c r="A588" s="3"/>
      <c r="B588" s="40"/>
      <c r="C588" s="5"/>
    </row>
    <row r="589" spans="1:3" ht="14">
      <c r="A589" s="3"/>
      <c r="B589" s="40"/>
      <c r="C589" s="5"/>
    </row>
    <row r="590" spans="1:3" ht="14">
      <c r="A590" s="3"/>
      <c r="B590" s="40"/>
      <c r="C590" s="5"/>
    </row>
    <row r="591" spans="1:3" ht="14">
      <c r="A591" s="3"/>
      <c r="B591" s="40"/>
      <c r="C591" s="5"/>
    </row>
    <row r="592" spans="1:3" ht="14">
      <c r="A592" s="3"/>
      <c r="B592" s="40"/>
      <c r="C592" s="5"/>
    </row>
    <row r="593" spans="1:3" ht="14">
      <c r="A593" s="3"/>
      <c r="B593" s="40"/>
      <c r="C593" s="5"/>
    </row>
    <row r="594" spans="1:3" ht="14">
      <c r="A594" s="3"/>
      <c r="B594" s="40"/>
      <c r="C594" s="5"/>
    </row>
    <row r="595" spans="1:3" ht="14">
      <c r="A595" s="3"/>
      <c r="B595" s="40"/>
      <c r="C595" s="5"/>
    </row>
    <row r="596" spans="1:3" ht="14">
      <c r="A596" s="3"/>
      <c r="B596" s="40"/>
      <c r="C596" s="5"/>
    </row>
    <row r="597" spans="1:3" ht="14">
      <c r="A597" s="3"/>
      <c r="B597" s="40"/>
      <c r="C597" s="5"/>
    </row>
    <row r="598" spans="1:3" ht="14">
      <c r="A598" s="3"/>
      <c r="B598" s="40"/>
      <c r="C598" s="5"/>
    </row>
    <row r="599" spans="1:3" ht="14">
      <c r="A599" s="3"/>
      <c r="B599" s="40"/>
      <c r="C599" s="5"/>
    </row>
    <row r="600" spans="1:3" ht="14">
      <c r="A600" s="3"/>
      <c r="B600" s="40"/>
      <c r="C600" s="5"/>
    </row>
    <row r="601" spans="1:3" ht="14">
      <c r="A601" s="3"/>
      <c r="B601" s="40"/>
      <c r="C601" s="5"/>
    </row>
    <row r="602" spans="1:3" ht="14">
      <c r="A602" s="3"/>
      <c r="B602" s="40"/>
      <c r="C602" s="5"/>
    </row>
    <row r="603" spans="1:3" ht="14">
      <c r="A603" s="3"/>
      <c r="B603" s="40"/>
      <c r="C603" s="5"/>
    </row>
    <row r="604" spans="1:3" ht="14">
      <c r="A604" s="3"/>
      <c r="B604" s="40"/>
      <c r="C604" s="5"/>
    </row>
    <row r="605" spans="1:3" ht="14">
      <c r="A605" s="3"/>
      <c r="B605" s="40"/>
      <c r="C605" s="5"/>
    </row>
    <row r="606" spans="1:3" ht="14">
      <c r="A606" s="3"/>
      <c r="B606" s="40"/>
      <c r="C606" s="5"/>
    </row>
    <row r="607" spans="1:3" ht="14">
      <c r="A607" s="3"/>
      <c r="B607" s="40"/>
      <c r="C607" s="5"/>
    </row>
    <row r="608" spans="1:3" ht="14">
      <c r="A608" s="3"/>
      <c r="B608" s="40"/>
      <c r="C608" s="5"/>
    </row>
    <row r="609" spans="1:3" ht="14">
      <c r="A609" s="3"/>
      <c r="B609" s="40"/>
      <c r="C609" s="5"/>
    </row>
    <row r="610" spans="1:3" ht="14">
      <c r="A610" s="3"/>
      <c r="B610" s="40"/>
      <c r="C610" s="5"/>
    </row>
    <row r="611" spans="1:3" ht="14">
      <c r="A611" s="3"/>
      <c r="B611" s="40"/>
      <c r="C611" s="5"/>
    </row>
    <row r="612" spans="1:3" ht="14">
      <c r="A612" s="3"/>
      <c r="B612" s="40"/>
      <c r="C612" s="5"/>
    </row>
    <row r="613" spans="1:3" ht="14">
      <c r="A613" s="3"/>
      <c r="B613" s="40"/>
      <c r="C613" s="5"/>
    </row>
    <row r="614" spans="1:3" ht="14">
      <c r="A614" s="3"/>
      <c r="B614" s="40"/>
      <c r="C614" s="5"/>
    </row>
    <row r="615" spans="1:3" ht="14">
      <c r="A615" s="3"/>
      <c r="B615" s="40"/>
      <c r="C615" s="5"/>
    </row>
    <row r="616" spans="1:3" ht="14">
      <c r="A616" s="3"/>
      <c r="B616" s="40"/>
      <c r="C616" s="5"/>
    </row>
    <row r="617" spans="1:3" ht="14">
      <c r="A617" s="3"/>
      <c r="B617" s="40"/>
      <c r="C617" s="5"/>
    </row>
    <row r="618" spans="1:3" ht="14">
      <c r="A618" s="3"/>
      <c r="B618" s="40"/>
      <c r="C618" s="5"/>
    </row>
    <row r="619" spans="1:3" ht="14">
      <c r="A619" s="3"/>
      <c r="B619" s="40"/>
      <c r="C619" s="5"/>
    </row>
    <row r="620" spans="1:3" ht="14">
      <c r="A620" s="3"/>
      <c r="B620" s="40"/>
      <c r="C620" s="5"/>
    </row>
    <row r="621" spans="1:3" ht="14">
      <c r="A621" s="3"/>
      <c r="B621" s="40"/>
      <c r="C621" s="5"/>
    </row>
    <row r="622" spans="1:3" ht="14">
      <c r="A622" s="3"/>
      <c r="B622" s="40"/>
      <c r="C622" s="5"/>
    </row>
    <row r="623" spans="1:3" ht="14">
      <c r="A623" s="3"/>
      <c r="B623" s="40"/>
      <c r="C623" s="5"/>
    </row>
    <row r="624" spans="1:3" ht="14">
      <c r="A624" s="3"/>
      <c r="B624" s="40"/>
      <c r="C624" s="5"/>
    </row>
    <row r="625" spans="1:3" ht="14">
      <c r="A625" s="3"/>
      <c r="B625" s="40"/>
      <c r="C625" s="5"/>
    </row>
    <row r="626" spans="1:3" ht="14">
      <c r="A626" s="3"/>
      <c r="B626" s="40"/>
      <c r="C626" s="5"/>
    </row>
    <row r="627" spans="1:3" ht="14">
      <c r="A627" s="3"/>
      <c r="B627" s="40"/>
      <c r="C627" s="5"/>
    </row>
    <row r="628" spans="1:3" ht="14">
      <c r="A628" s="3"/>
      <c r="B628" s="40"/>
      <c r="C628" s="5"/>
    </row>
    <row r="629" spans="1:3" ht="14">
      <c r="A629" s="3"/>
      <c r="B629" s="40"/>
      <c r="C629" s="5"/>
    </row>
    <row r="630" spans="1:3" ht="14">
      <c r="A630" s="3"/>
      <c r="B630" s="40"/>
      <c r="C630" s="5"/>
    </row>
    <row r="631" spans="1:3" ht="14">
      <c r="A631" s="3"/>
      <c r="B631" s="40"/>
      <c r="C631" s="5"/>
    </row>
    <row r="632" spans="1:3" ht="14">
      <c r="A632" s="3"/>
      <c r="B632" s="40"/>
      <c r="C632" s="5"/>
    </row>
    <row r="633" spans="1:3" ht="14">
      <c r="A633" s="3"/>
      <c r="B633" s="40"/>
      <c r="C633" s="5"/>
    </row>
    <row r="634" spans="1:3" ht="14">
      <c r="A634" s="3"/>
      <c r="B634" s="40"/>
      <c r="C634" s="5"/>
    </row>
    <row r="635" spans="1:3" ht="14">
      <c r="A635" s="3"/>
      <c r="B635" s="40"/>
      <c r="C635" s="5"/>
    </row>
    <row r="636" spans="1:3" ht="14">
      <c r="A636" s="3"/>
      <c r="B636" s="40"/>
      <c r="C636" s="5"/>
    </row>
    <row r="637" spans="1:3" ht="14">
      <c r="A637" s="3"/>
      <c r="B637" s="40"/>
      <c r="C637" s="5"/>
    </row>
    <row r="638" spans="1:3" ht="14">
      <c r="A638" s="3"/>
      <c r="B638" s="40"/>
      <c r="C638" s="5"/>
    </row>
    <row r="639" spans="1:3" ht="14">
      <c r="A639" s="3"/>
      <c r="B639" s="40"/>
      <c r="C639" s="5"/>
    </row>
    <row r="640" spans="1:3" ht="14">
      <c r="A640" s="3"/>
      <c r="B640" s="40"/>
      <c r="C640" s="5"/>
    </row>
    <row r="641" spans="1:3" ht="14">
      <c r="A641" s="3"/>
      <c r="B641" s="40"/>
      <c r="C641" s="5"/>
    </row>
    <row r="642" spans="1:3" ht="14">
      <c r="A642" s="3"/>
      <c r="B642" s="40"/>
      <c r="C642" s="5"/>
    </row>
    <row r="643" spans="1:3" ht="14">
      <c r="A643" s="3"/>
      <c r="B643" s="40"/>
      <c r="C643" s="5"/>
    </row>
    <row r="644" spans="1:3" ht="14">
      <c r="A644" s="3"/>
      <c r="B644" s="40"/>
      <c r="C644" s="5"/>
    </row>
    <row r="645" spans="1:3" ht="14">
      <c r="A645" s="3"/>
      <c r="B645" s="40"/>
      <c r="C645" s="5"/>
    </row>
    <row r="646" spans="1:3" ht="14">
      <c r="A646" s="3"/>
      <c r="B646" s="40"/>
      <c r="C646" s="5"/>
    </row>
    <row r="647" spans="1:3" ht="14">
      <c r="A647" s="3"/>
      <c r="B647" s="40"/>
      <c r="C647" s="5"/>
    </row>
    <row r="648" spans="1:3" ht="14">
      <c r="A648" s="3"/>
      <c r="B648" s="40"/>
      <c r="C648" s="5"/>
    </row>
    <row r="649" spans="1:3" ht="14">
      <c r="A649" s="3"/>
      <c r="B649" s="40"/>
      <c r="C649" s="5"/>
    </row>
    <row r="650" spans="1:3" ht="14">
      <c r="A650" s="3"/>
      <c r="B650" s="40"/>
      <c r="C650" s="5"/>
    </row>
    <row r="651" spans="1:3" ht="14">
      <c r="A651" s="3"/>
      <c r="B651" s="40"/>
      <c r="C651" s="5"/>
    </row>
    <row r="652" spans="1:3" ht="14">
      <c r="A652" s="3"/>
      <c r="B652" s="40"/>
      <c r="C652" s="5"/>
    </row>
    <row r="653" spans="1:3" ht="14">
      <c r="A653" s="3"/>
      <c r="B653" s="40"/>
      <c r="C653" s="5"/>
    </row>
    <row r="654" spans="1:3" ht="14">
      <c r="A654" s="3"/>
      <c r="B654" s="40"/>
      <c r="C654" s="5"/>
    </row>
    <row r="655" spans="1:3" ht="14">
      <c r="A655" s="3"/>
      <c r="B655" s="40"/>
      <c r="C655" s="5"/>
    </row>
    <row r="656" spans="1:3" ht="14">
      <c r="A656" s="3"/>
      <c r="B656" s="40"/>
      <c r="C656" s="5"/>
    </row>
    <row r="657" spans="1:3" ht="14">
      <c r="A657" s="3"/>
      <c r="B657" s="40"/>
      <c r="C657" s="5"/>
    </row>
    <row r="658" spans="1:3" ht="14">
      <c r="A658" s="3"/>
      <c r="B658" s="40"/>
      <c r="C658" s="5"/>
    </row>
    <row r="659" spans="1:3" ht="14">
      <c r="A659" s="3"/>
      <c r="B659" s="40"/>
      <c r="C659" s="5"/>
    </row>
    <row r="660" spans="1:3" ht="14">
      <c r="A660" s="3"/>
      <c r="B660" s="40"/>
      <c r="C660" s="5"/>
    </row>
    <row r="661" spans="1:3" ht="14">
      <c r="A661" s="3"/>
      <c r="B661" s="40"/>
      <c r="C661" s="5"/>
    </row>
    <row r="662" spans="1:3" ht="14">
      <c r="A662" s="3"/>
      <c r="B662" s="40"/>
      <c r="C662" s="5"/>
    </row>
    <row r="663" spans="1:3" ht="14">
      <c r="A663" s="3"/>
      <c r="B663" s="40"/>
      <c r="C663" s="5"/>
    </row>
    <row r="664" spans="1:3" ht="14">
      <c r="A664" s="3"/>
      <c r="B664" s="40"/>
      <c r="C664" s="5"/>
    </row>
    <row r="665" spans="1:3" ht="14">
      <c r="A665" s="3"/>
      <c r="B665" s="40"/>
      <c r="C665" s="5"/>
    </row>
    <row r="666" spans="1:3" ht="14">
      <c r="A666" s="3"/>
      <c r="B666" s="40"/>
      <c r="C666" s="5"/>
    </row>
    <row r="667" spans="1:3" ht="14">
      <c r="A667" s="3"/>
      <c r="B667" s="40"/>
      <c r="C667" s="5"/>
    </row>
    <row r="668" spans="1:3" ht="14">
      <c r="A668" s="3"/>
      <c r="B668" s="40"/>
      <c r="C668" s="5"/>
    </row>
    <row r="669" spans="1:3" ht="14">
      <c r="A669" s="3"/>
      <c r="B669" s="40"/>
      <c r="C669" s="5"/>
    </row>
    <row r="670" spans="1:3" ht="14">
      <c r="A670" s="3"/>
      <c r="B670" s="40"/>
      <c r="C670" s="5"/>
    </row>
    <row r="671" spans="1:3" ht="14">
      <c r="A671" s="3"/>
      <c r="B671" s="40"/>
      <c r="C671" s="5"/>
    </row>
    <row r="672" spans="1:3" ht="14">
      <c r="A672" s="3"/>
      <c r="B672" s="40"/>
      <c r="C672" s="5"/>
    </row>
    <row r="673" spans="1:3" ht="14">
      <c r="A673" s="3"/>
      <c r="B673" s="40"/>
      <c r="C673" s="5"/>
    </row>
    <row r="674" spans="1:3" ht="14">
      <c r="A674" s="3"/>
      <c r="B674" s="40"/>
      <c r="C674" s="5"/>
    </row>
    <row r="675" spans="1:3" ht="14">
      <c r="A675" s="3"/>
      <c r="B675" s="40"/>
      <c r="C675" s="5"/>
    </row>
    <row r="676" spans="1:3" ht="14">
      <c r="A676" s="3"/>
      <c r="B676" s="40"/>
      <c r="C676" s="5"/>
    </row>
    <row r="677" spans="1:3" ht="14">
      <c r="A677" s="3"/>
      <c r="B677" s="40"/>
      <c r="C677" s="5"/>
    </row>
    <row r="678" spans="1:3" ht="14">
      <c r="A678" s="3"/>
      <c r="B678" s="40"/>
      <c r="C678" s="5"/>
    </row>
    <row r="679" spans="1:3" ht="14">
      <c r="A679" s="3"/>
      <c r="B679" s="40"/>
      <c r="C679" s="5"/>
    </row>
    <row r="680" spans="1:3" ht="14">
      <c r="A680" s="3"/>
      <c r="B680" s="40"/>
      <c r="C680" s="5"/>
    </row>
    <row r="681" spans="1:3" ht="14">
      <c r="A681" s="3"/>
      <c r="B681" s="40"/>
      <c r="C681" s="5"/>
    </row>
    <row r="682" spans="1:3" ht="14">
      <c r="A682" s="3"/>
      <c r="B682" s="40"/>
      <c r="C682" s="5"/>
    </row>
    <row r="683" spans="1:3" ht="14">
      <c r="A683" s="3"/>
      <c r="B683" s="40"/>
      <c r="C683" s="5"/>
    </row>
    <row r="684" spans="1:3" ht="14">
      <c r="A684" s="3"/>
      <c r="B684" s="40"/>
      <c r="C684" s="5"/>
    </row>
    <row r="685" spans="1:3" ht="14">
      <c r="A685" s="3"/>
      <c r="B685" s="40"/>
      <c r="C685" s="5"/>
    </row>
    <row r="686" spans="1:3" ht="14">
      <c r="A686" s="3"/>
      <c r="B686" s="40"/>
      <c r="C686" s="5"/>
    </row>
    <row r="687" spans="1:3" ht="14">
      <c r="A687" s="3"/>
      <c r="B687" s="40"/>
      <c r="C687" s="5"/>
    </row>
    <row r="688" spans="1:3" ht="14">
      <c r="A688" s="3"/>
      <c r="B688" s="40"/>
      <c r="C688" s="5"/>
    </row>
    <row r="689" spans="1:3" ht="14">
      <c r="A689" s="3"/>
      <c r="B689" s="40"/>
      <c r="C689" s="5"/>
    </row>
    <row r="690" spans="1:3" ht="14">
      <c r="A690" s="3"/>
      <c r="B690" s="40"/>
      <c r="C690" s="5"/>
    </row>
    <row r="691" spans="1:3" ht="14">
      <c r="A691" s="3"/>
      <c r="B691" s="40"/>
      <c r="C691" s="5"/>
    </row>
    <row r="692" spans="1:3" ht="14">
      <c r="A692" s="3"/>
      <c r="B692" s="40"/>
      <c r="C692" s="5"/>
    </row>
    <row r="693" spans="1:3" ht="14">
      <c r="A693" s="3"/>
      <c r="B693" s="40"/>
      <c r="C693" s="5"/>
    </row>
    <row r="694" spans="1:3" ht="14">
      <c r="A694" s="3"/>
      <c r="B694" s="40"/>
      <c r="C694" s="5"/>
    </row>
    <row r="695" spans="1:3" ht="14">
      <c r="A695" s="3"/>
      <c r="B695" s="40"/>
      <c r="C695" s="5"/>
    </row>
    <row r="696" spans="1:3" ht="14">
      <c r="A696" s="3"/>
      <c r="B696" s="40"/>
      <c r="C696" s="5"/>
    </row>
    <row r="697" spans="1:3" ht="14">
      <c r="A697" s="3"/>
      <c r="B697" s="40"/>
      <c r="C697" s="5"/>
    </row>
    <row r="698" spans="1:3" ht="14">
      <c r="A698" s="3"/>
      <c r="B698" s="40"/>
      <c r="C698" s="5"/>
    </row>
    <row r="699" spans="1:3" ht="14">
      <c r="A699" s="3"/>
      <c r="B699" s="40"/>
      <c r="C699" s="5"/>
    </row>
    <row r="700" spans="1:3" ht="14">
      <c r="A700" s="3"/>
      <c r="B700" s="40"/>
      <c r="C700" s="5"/>
    </row>
    <row r="701" spans="1:3" ht="14">
      <c r="A701" s="3"/>
      <c r="B701" s="40"/>
      <c r="C701" s="5"/>
    </row>
    <row r="702" spans="1:3" ht="14">
      <c r="A702" s="3"/>
      <c r="B702" s="40"/>
      <c r="C702" s="5"/>
    </row>
    <row r="703" spans="1:3" ht="14">
      <c r="A703" s="3"/>
      <c r="B703" s="40"/>
      <c r="C703" s="5"/>
    </row>
    <row r="704" spans="1:3" ht="14">
      <c r="A704" s="3"/>
      <c r="B704" s="40"/>
      <c r="C704" s="5"/>
    </row>
    <row r="705" spans="1:3" ht="14">
      <c r="A705" s="3"/>
      <c r="B705" s="40"/>
      <c r="C705" s="5"/>
    </row>
    <row r="706" spans="1:3" ht="14">
      <c r="A706" s="3"/>
      <c r="B706" s="40"/>
      <c r="C706" s="5"/>
    </row>
    <row r="707" spans="1:3" ht="14">
      <c r="A707" s="3"/>
      <c r="B707" s="40"/>
      <c r="C707" s="5"/>
    </row>
    <row r="708" spans="1:3" ht="14">
      <c r="A708" s="3"/>
      <c r="B708" s="40"/>
      <c r="C708" s="5"/>
    </row>
    <row r="709" spans="1:3" ht="14">
      <c r="A709" s="3"/>
      <c r="B709" s="40"/>
      <c r="C709" s="5"/>
    </row>
    <row r="710" spans="1:3" ht="14">
      <c r="A710" s="3"/>
      <c r="B710" s="40"/>
      <c r="C710" s="5"/>
    </row>
    <row r="711" spans="1:3" ht="14">
      <c r="A711" s="3"/>
      <c r="B711" s="40"/>
      <c r="C711" s="5"/>
    </row>
    <row r="712" spans="1:3" ht="14">
      <c r="A712" s="3"/>
      <c r="B712" s="40"/>
      <c r="C712" s="5"/>
    </row>
    <row r="713" spans="1:3" ht="14">
      <c r="A713" s="3"/>
      <c r="B713" s="40"/>
      <c r="C713" s="5"/>
    </row>
    <row r="714" spans="1:3" ht="14">
      <c r="A714" s="3"/>
      <c r="B714" s="40"/>
      <c r="C714" s="5"/>
    </row>
    <row r="715" spans="1:3" ht="14">
      <c r="A715" s="3"/>
      <c r="B715" s="40"/>
      <c r="C715" s="5"/>
    </row>
    <row r="716" spans="1:3" ht="14">
      <c r="A716" s="3"/>
      <c r="B716" s="40"/>
      <c r="C716" s="5"/>
    </row>
    <row r="717" spans="1:3" ht="14">
      <c r="A717" s="3"/>
      <c r="B717" s="40"/>
      <c r="C717" s="5"/>
    </row>
    <row r="718" spans="1:3" ht="14">
      <c r="A718" s="3"/>
      <c r="B718" s="40"/>
      <c r="C718" s="5"/>
    </row>
    <row r="719" spans="1:3" ht="14">
      <c r="A719" s="3"/>
      <c r="B719" s="40"/>
      <c r="C719" s="5"/>
    </row>
    <row r="720" spans="1:3" ht="14">
      <c r="A720" s="3"/>
      <c r="B720" s="40"/>
      <c r="C720" s="5"/>
    </row>
    <row r="721" spans="1:3" ht="14">
      <c r="A721" s="3"/>
      <c r="B721" s="40"/>
      <c r="C721" s="5"/>
    </row>
    <row r="722" spans="1:3" ht="14">
      <c r="A722" s="3"/>
      <c r="B722" s="40"/>
      <c r="C722" s="5"/>
    </row>
    <row r="723" spans="1:3" ht="14">
      <c r="A723" s="3"/>
      <c r="B723" s="40"/>
      <c r="C723" s="5"/>
    </row>
    <row r="724" spans="1:3" ht="14">
      <c r="A724" s="3"/>
      <c r="B724" s="40"/>
      <c r="C724" s="5"/>
    </row>
    <row r="725" spans="1:3" ht="14">
      <c r="A725" s="3"/>
      <c r="B725" s="40"/>
      <c r="C725" s="5"/>
    </row>
    <row r="726" spans="1:3" ht="14">
      <c r="A726" s="3"/>
      <c r="B726" s="40"/>
      <c r="C726" s="5"/>
    </row>
    <row r="727" spans="1:3" ht="14">
      <c r="A727" s="3"/>
      <c r="B727" s="40"/>
      <c r="C727" s="5"/>
    </row>
    <row r="728" spans="1:3" ht="14">
      <c r="A728" s="3"/>
      <c r="B728" s="40"/>
      <c r="C728" s="5"/>
    </row>
    <row r="729" spans="1:3" ht="14">
      <c r="A729" s="3"/>
      <c r="B729" s="40"/>
      <c r="C729" s="5"/>
    </row>
    <row r="730" spans="1:3" ht="14">
      <c r="A730" s="3"/>
      <c r="B730" s="40"/>
      <c r="C730" s="5"/>
    </row>
    <row r="731" spans="1:3" ht="14">
      <c r="A731" s="3"/>
      <c r="B731" s="40"/>
      <c r="C731" s="5"/>
    </row>
    <row r="732" spans="1:3" ht="14">
      <c r="A732" s="3"/>
      <c r="B732" s="40"/>
      <c r="C732" s="5"/>
    </row>
    <row r="733" spans="1:3" ht="14">
      <c r="A733" s="3"/>
      <c r="B733" s="40"/>
      <c r="C733" s="5"/>
    </row>
    <row r="734" spans="1:3" ht="14">
      <c r="A734" s="3"/>
      <c r="B734" s="40"/>
      <c r="C734" s="5"/>
    </row>
    <row r="735" spans="1:3" ht="14">
      <c r="A735" s="3"/>
      <c r="B735" s="40"/>
      <c r="C735" s="5"/>
    </row>
    <row r="736" spans="1:3" ht="14">
      <c r="A736" s="3"/>
      <c r="B736" s="40"/>
      <c r="C736" s="5"/>
    </row>
    <row r="737" spans="1:3" ht="14">
      <c r="A737" s="3"/>
      <c r="B737" s="40"/>
      <c r="C737" s="5"/>
    </row>
    <row r="738" spans="1:3" ht="14">
      <c r="A738" s="3"/>
      <c r="B738" s="40"/>
      <c r="C738" s="5"/>
    </row>
    <row r="739" spans="1:3" ht="14">
      <c r="A739" s="3"/>
      <c r="B739" s="40"/>
      <c r="C739" s="5"/>
    </row>
    <row r="740" spans="1:3" ht="14">
      <c r="A740" s="3"/>
      <c r="B740" s="40"/>
      <c r="C740" s="5"/>
    </row>
    <row r="741" spans="1:3" ht="14">
      <c r="A741" s="3"/>
      <c r="B741" s="40"/>
      <c r="C741" s="5"/>
    </row>
    <row r="742" spans="1:3" ht="14">
      <c r="A742" s="3"/>
      <c r="B742" s="40"/>
      <c r="C742" s="5"/>
    </row>
    <row r="743" spans="1:3" ht="14">
      <c r="A743" s="3"/>
      <c r="B743" s="40"/>
      <c r="C743" s="5"/>
    </row>
    <row r="744" spans="1:3" ht="14">
      <c r="A744" s="3"/>
      <c r="B744" s="40"/>
      <c r="C744" s="5"/>
    </row>
    <row r="745" spans="1:3" ht="14">
      <c r="A745" s="3"/>
      <c r="B745" s="40"/>
      <c r="C745" s="5"/>
    </row>
    <row r="746" spans="1:3" ht="14">
      <c r="A746" s="3"/>
      <c r="B746" s="40"/>
      <c r="C746" s="5"/>
    </row>
    <row r="747" spans="1:3" ht="14">
      <c r="A747" s="3"/>
      <c r="B747" s="40"/>
      <c r="C747" s="5"/>
    </row>
    <row r="748" spans="1:3" ht="14">
      <c r="A748" s="3"/>
      <c r="B748" s="40"/>
      <c r="C748" s="5"/>
    </row>
    <row r="749" spans="1:3" ht="14">
      <c r="A749" s="3"/>
      <c r="B749" s="40"/>
      <c r="C749" s="5"/>
    </row>
    <row r="750" spans="1:3" ht="14">
      <c r="A750" s="3"/>
      <c r="B750" s="40"/>
      <c r="C750" s="5"/>
    </row>
    <row r="751" spans="1:3" ht="14">
      <c r="A751" s="3"/>
      <c r="B751" s="40"/>
      <c r="C751" s="5"/>
    </row>
    <row r="752" spans="1:3" ht="14">
      <c r="A752" s="3"/>
      <c r="B752" s="40"/>
      <c r="C752" s="5"/>
    </row>
    <row r="753" spans="1:3" ht="14">
      <c r="A753" s="3"/>
      <c r="B753" s="40"/>
      <c r="C753" s="5"/>
    </row>
    <row r="754" spans="1:3" ht="14">
      <c r="A754" s="3"/>
      <c r="B754" s="40"/>
      <c r="C754" s="5"/>
    </row>
    <row r="755" spans="1:3" ht="14">
      <c r="A755" s="3"/>
      <c r="B755" s="40"/>
      <c r="C755" s="5"/>
    </row>
    <row r="756" spans="1:3" ht="14">
      <c r="A756" s="3"/>
      <c r="B756" s="40"/>
      <c r="C756" s="5"/>
    </row>
    <row r="757" spans="1:3" ht="14">
      <c r="A757" s="3"/>
      <c r="B757" s="40"/>
      <c r="C757" s="5"/>
    </row>
    <row r="758" spans="1:3" ht="14">
      <c r="A758" s="3"/>
      <c r="B758" s="40"/>
      <c r="C758" s="5"/>
    </row>
    <row r="759" spans="1:3" ht="14">
      <c r="A759" s="3"/>
      <c r="B759" s="40"/>
      <c r="C759" s="5"/>
    </row>
    <row r="760" spans="1:3" ht="14">
      <c r="A760" s="3"/>
      <c r="B760" s="40"/>
      <c r="C760" s="5"/>
    </row>
    <row r="761" spans="1:3" ht="14">
      <c r="A761" s="3"/>
      <c r="B761" s="40"/>
      <c r="C761" s="5"/>
    </row>
    <row r="762" spans="1:3" ht="14">
      <c r="A762" s="3"/>
      <c r="B762" s="40"/>
      <c r="C762" s="5"/>
    </row>
    <row r="763" spans="1:3" ht="14">
      <c r="A763" s="3"/>
      <c r="B763" s="40"/>
      <c r="C763" s="5"/>
    </row>
    <row r="764" spans="1:3" ht="14">
      <c r="A764" s="3"/>
      <c r="B764" s="40"/>
      <c r="C764" s="5"/>
    </row>
    <row r="765" spans="1:3" ht="14">
      <c r="A765" s="3"/>
      <c r="B765" s="40"/>
      <c r="C765" s="5"/>
    </row>
    <row r="766" spans="1:3" ht="14">
      <c r="A766" s="3"/>
      <c r="B766" s="40"/>
      <c r="C766" s="5"/>
    </row>
    <row r="767" spans="1:3" ht="14">
      <c r="A767" s="3"/>
      <c r="B767" s="40"/>
      <c r="C767" s="5"/>
    </row>
    <row r="768" spans="1:3" ht="14">
      <c r="A768" s="3"/>
      <c r="B768" s="40"/>
      <c r="C768" s="5"/>
    </row>
    <row r="769" spans="1:3" ht="14">
      <c r="A769" s="3"/>
      <c r="B769" s="40"/>
      <c r="C769" s="5"/>
    </row>
    <row r="770" spans="1:3" ht="14">
      <c r="A770" s="3"/>
      <c r="B770" s="40"/>
      <c r="C770" s="5"/>
    </row>
    <row r="771" spans="1:3" ht="14">
      <c r="A771" s="3"/>
      <c r="B771" s="40"/>
      <c r="C771" s="5"/>
    </row>
    <row r="772" spans="1:3" ht="14">
      <c r="A772" s="3"/>
      <c r="B772" s="40"/>
      <c r="C772" s="5"/>
    </row>
    <row r="773" spans="1:3" ht="14">
      <c r="A773" s="3"/>
      <c r="B773" s="40"/>
      <c r="C773" s="5"/>
    </row>
    <row r="774" spans="1:3" ht="14">
      <c r="A774" s="3"/>
      <c r="B774" s="40"/>
      <c r="C774" s="5"/>
    </row>
    <row r="775" spans="1:3" ht="14">
      <c r="A775" s="3"/>
      <c r="B775" s="40"/>
      <c r="C775" s="5"/>
    </row>
    <row r="776" spans="1:3" ht="14">
      <c r="A776" s="3"/>
      <c r="B776" s="40"/>
      <c r="C776" s="5"/>
    </row>
    <row r="777" spans="1:3" ht="14">
      <c r="A777" s="3"/>
      <c r="B777" s="40"/>
      <c r="C777" s="5"/>
    </row>
    <row r="778" spans="1:3" ht="14">
      <c r="A778" s="3"/>
      <c r="B778" s="40"/>
      <c r="C778" s="5"/>
    </row>
    <row r="779" spans="1:3" ht="14">
      <c r="A779" s="3"/>
      <c r="B779" s="40"/>
      <c r="C779" s="5"/>
    </row>
    <row r="780" spans="1:3" ht="14">
      <c r="A780" s="3"/>
      <c r="B780" s="40"/>
      <c r="C780" s="5"/>
    </row>
    <row r="781" spans="1:3" ht="14">
      <c r="A781" s="3"/>
      <c r="B781" s="40"/>
      <c r="C781" s="5"/>
    </row>
    <row r="782" spans="1:3" ht="14">
      <c r="A782" s="3"/>
      <c r="B782" s="40"/>
      <c r="C782" s="5"/>
    </row>
    <row r="783" spans="1:3" ht="14">
      <c r="A783" s="3"/>
      <c r="B783" s="40"/>
      <c r="C783" s="5"/>
    </row>
    <row r="784" spans="1:3" ht="14">
      <c r="A784" s="3"/>
      <c r="B784" s="40"/>
      <c r="C784" s="5"/>
    </row>
    <row r="785" spans="1:3" ht="14">
      <c r="A785" s="3"/>
      <c r="B785" s="40"/>
      <c r="C785" s="5"/>
    </row>
    <row r="786" spans="1:3" ht="14">
      <c r="A786" s="3"/>
      <c r="B786" s="40"/>
      <c r="C786" s="5"/>
    </row>
    <row r="787" spans="1:3" ht="14">
      <c r="A787" s="3"/>
      <c r="B787" s="40"/>
      <c r="C787" s="5"/>
    </row>
    <row r="788" spans="1:3" ht="14">
      <c r="A788" s="3"/>
      <c r="B788" s="40"/>
      <c r="C788" s="5"/>
    </row>
    <row r="789" spans="1:3" ht="14">
      <c r="A789" s="3"/>
      <c r="B789" s="40"/>
      <c r="C789" s="5"/>
    </row>
    <row r="790" spans="1:3" ht="14">
      <c r="A790" s="3"/>
      <c r="B790" s="40"/>
      <c r="C790" s="5"/>
    </row>
    <row r="791" spans="1:3" ht="14">
      <c r="A791" s="3"/>
      <c r="B791" s="40"/>
      <c r="C791" s="5"/>
    </row>
    <row r="792" spans="1:3" ht="14">
      <c r="A792" s="3"/>
      <c r="B792" s="40"/>
      <c r="C792" s="5"/>
    </row>
    <row r="793" spans="1:3" ht="14">
      <c r="A793" s="3"/>
      <c r="B793" s="40"/>
      <c r="C793" s="5"/>
    </row>
    <row r="794" spans="1:3" ht="14">
      <c r="A794" s="3"/>
      <c r="B794" s="40"/>
      <c r="C794" s="5"/>
    </row>
    <row r="795" spans="1:3" ht="14">
      <c r="A795" s="3"/>
      <c r="B795" s="40"/>
      <c r="C795" s="5"/>
    </row>
    <row r="796" spans="1:3" ht="14">
      <c r="A796" s="3"/>
      <c r="B796" s="40"/>
      <c r="C796" s="5"/>
    </row>
    <row r="797" spans="1:3" ht="14">
      <c r="A797" s="3"/>
      <c r="B797" s="40"/>
      <c r="C797" s="5"/>
    </row>
    <row r="798" spans="1:3" ht="14">
      <c r="A798" s="3"/>
      <c r="B798" s="40"/>
      <c r="C798" s="5"/>
    </row>
    <row r="799" spans="1:3" ht="14">
      <c r="A799" s="3"/>
      <c r="B799" s="40"/>
      <c r="C799" s="5"/>
    </row>
    <row r="800" spans="1:3" ht="14">
      <c r="A800" s="3"/>
      <c r="B800" s="40"/>
      <c r="C800" s="5"/>
    </row>
    <row r="801" spans="1:3" ht="14">
      <c r="A801" s="3"/>
      <c r="B801" s="40"/>
      <c r="C801" s="5"/>
    </row>
    <row r="802" spans="1:3" ht="14">
      <c r="A802" s="3"/>
      <c r="B802" s="40"/>
      <c r="C802" s="5"/>
    </row>
    <row r="803" spans="1:3" ht="14">
      <c r="A803" s="3"/>
      <c r="B803" s="40"/>
      <c r="C803" s="5"/>
    </row>
    <row r="804" spans="1:3" ht="14">
      <c r="A804" s="3"/>
      <c r="B804" s="40"/>
      <c r="C804" s="5"/>
    </row>
    <row r="805" spans="1:3" ht="14">
      <c r="A805" s="3"/>
      <c r="B805" s="40"/>
      <c r="C805" s="5"/>
    </row>
    <row r="806" spans="1:3" ht="14">
      <c r="A806" s="3"/>
      <c r="B806" s="40"/>
      <c r="C806" s="5"/>
    </row>
    <row r="807" spans="1:3" ht="14">
      <c r="A807" s="3"/>
      <c r="B807" s="40"/>
      <c r="C807" s="5"/>
    </row>
    <row r="808" spans="1:3" ht="14">
      <c r="A808" s="3"/>
      <c r="B808" s="40"/>
      <c r="C808" s="5"/>
    </row>
    <row r="809" spans="1:3" ht="14">
      <c r="A809" s="3"/>
      <c r="B809" s="40"/>
      <c r="C809" s="5"/>
    </row>
    <row r="810" spans="1:3" ht="14">
      <c r="A810" s="3"/>
      <c r="B810" s="40"/>
      <c r="C810" s="5"/>
    </row>
    <row r="811" spans="1:3" ht="14">
      <c r="A811" s="3"/>
      <c r="B811" s="40"/>
      <c r="C811" s="5"/>
    </row>
    <row r="812" spans="1:3" ht="14">
      <c r="A812" s="3"/>
      <c r="B812" s="40"/>
      <c r="C812" s="5"/>
    </row>
    <row r="813" spans="1:3" ht="14">
      <c r="A813" s="3"/>
      <c r="B813" s="40"/>
      <c r="C813" s="5"/>
    </row>
    <row r="814" spans="1:3" ht="14">
      <c r="A814" s="3"/>
      <c r="B814" s="40"/>
      <c r="C814" s="5"/>
    </row>
    <row r="815" spans="1:3" ht="14">
      <c r="A815" s="3"/>
      <c r="B815" s="40"/>
      <c r="C815" s="5"/>
    </row>
    <row r="816" spans="1:3" ht="14">
      <c r="A816" s="3"/>
      <c r="B816" s="40"/>
      <c r="C816" s="5"/>
    </row>
    <row r="817" spans="1:3" ht="14">
      <c r="A817" s="3"/>
      <c r="B817" s="40"/>
      <c r="C817" s="5"/>
    </row>
    <row r="818" spans="1:3" ht="14">
      <c r="A818" s="3"/>
      <c r="B818" s="40"/>
      <c r="C818" s="5"/>
    </row>
    <row r="819" spans="1:3" ht="14">
      <c r="A819" s="3"/>
      <c r="B819" s="40"/>
      <c r="C819" s="5"/>
    </row>
    <row r="820" spans="1:3" ht="14">
      <c r="A820" s="3"/>
      <c r="B820" s="40"/>
      <c r="C820" s="5"/>
    </row>
    <row r="821" spans="1:3" ht="14">
      <c r="A821" s="3"/>
      <c r="B821" s="40"/>
      <c r="C821" s="5"/>
    </row>
    <row r="822" spans="1:3" ht="14">
      <c r="A822" s="3"/>
      <c r="B822" s="40"/>
      <c r="C822" s="5"/>
    </row>
    <row r="823" spans="1:3" ht="14">
      <c r="A823" s="3"/>
      <c r="B823" s="40"/>
      <c r="C823" s="5"/>
    </row>
    <row r="824" spans="1:3" ht="14">
      <c r="A824" s="3"/>
      <c r="B824" s="40"/>
      <c r="C824" s="5"/>
    </row>
    <row r="825" spans="1:3" ht="14">
      <c r="A825" s="3"/>
      <c r="B825" s="40"/>
      <c r="C825" s="5"/>
    </row>
    <row r="826" spans="1:3" ht="14">
      <c r="A826" s="3"/>
      <c r="B826" s="40"/>
      <c r="C826" s="5"/>
    </row>
    <row r="827" spans="1:3" ht="14">
      <c r="A827" s="3"/>
      <c r="B827" s="40"/>
      <c r="C827" s="5"/>
    </row>
    <row r="828" spans="1:3" ht="14">
      <c r="A828" s="3"/>
      <c r="B828" s="40"/>
      <c r="C828" s="5"/>
    </row>
    <row r="829" spans="1:3" ht="14">
      <c r="A829" s="3"/>
      <c r="B829" s="40"/>
      <c r="C829" s="5"/>
    </row>
    <row r="830" spans="1:3" ht="14">
      <c r="A830" s="3"/>
      <c r="B830" s="40"/>
      <c r="C830" s="5"/>
    </row>
    <row r="831" spans="1:3" ht="14">
      <c r="A831" s="3"/>
      <c r="B831" s="40"/>
      <c r="C831" s="5"/>
    </row>
    <row r="832" spans="1:3" ht="14">
      <c r="A832" s="3"/>
      <c r="B832" s="40"/>
      <c r="C832" s="5"/>
    </row>
    <row r="833" spans="1:3" ht="14">
      <c r="A833" s="3"/>
      <c r="B833" s="40"/>
      <c r="C833" s="5"/>
    </row>
    <row r="834" spans="1:3" ht="14">
      <c r="A834" s="3"/>
      <c r="B834" s="40"/>
      <c r="C834" s="5"/>
    </row>
    <row r="835" spans="1:3" ht="14">
      <c r="A835" s="3"/>
      <c r="B835" s="40"/>
      <c r="C835" s="5"/>
    </row>
    <row r="836" spans="1:3" ht="14">
      <c r="A836" s="3"/>
      <c r="B836" s="40"/>
      <c r="C836" s="5"/>
    </row>
    <row r="837" spans="1:3" ht="14">
      <c r="A837" s="3"/>
      <c r="B837" s="40"/>
      <c r="C837" s="5"/>
    </row>
    <row r="838" spans="1:3" ht="14">
      <c r="A838" s="3"/>
      <c r="B838" s="40"/>
      <c r="C838" s="5"/>
    </row>
    <row r="839" spans="1:3" ht="14">
      <c r="A839" s="3"/>
      <c r="B839" s="40"/>
      <c r="C839" s="5"/>
    </row>
    <row r="840" spans="1:3" ht="14">
      <c r="A840" s="3"/>
      <c r="B840" s="40"/>
      <c r="C840" s="5"/>
    </row>
    <row r="841" spans="1:3" ht="14">
      <c r="A841" s="3"/>
      <c r="B841" s="40"/>
      <c r="C841" s="5"/>
    </row>
    <row r="842" spans="1:3" ht="14">
      <c r="A842" s="3"/>
      <c r="B842" s="40"/>
      <c r="C842" s="5"/>
    </row>
    <row r="843" spans="1:3" ht="14">
      <c r="A843" s="3"/>
      <c r="B843" s="40"/>
      <c r="C843" s="5"/>
    </row>
    <row r="844" spans="1:3" ht="14">
      <c r="A844" s="3"/>
      <c r="B844" s="40"/>
      <c r="C844" s="5"/>
    </row>
    <row r="845" spans="1:3" ht="14">
      <c r="A845" s="3"/>
      <c r="B845" s="40"/>
      <c r="C845" s="5"/>
    </row>
    <row r="846" spans="1:3" ht="14">
      <c r="A846" s="3"/>
      <c r="B846" s="40"/>
      <c r="C846" s="5"/>
    </row>
    <row r="847" spans="1:3" ht="14">
      <c r="A847" s="3"/>
      <c r="B847" s="40"/>
      <c r="C847" s="5"/>
    </row>
    <row r="848" spans="1:3" ht="14">
      <c r="A848" s="3"/>
      <c r="B848" s="40"/>
      <c r="C848" s="5"/>
    </row>
    <row r="849" spans="1:3" ht="14">
      <c r="A849" s="3"/>
      <c r="B849" s="40"/>
      <c r="C849" s="5"/>
    </row>
    <row r="850" spans="1:3" ht="14">
      <c r="A850" s="3"/>
      <c r="B850" s="40"/>
      <c r="C850" s="5"/>
    </row>
    <row r="851" spans="1:3" ht="14">
      <c r="A851" s="3"/>
      <c r="B851" s="40"/>
      <c r="C851" s="5"/>
    </row>
    <row r="852" spans="1:3" ht="14">
      <c r="A852" s="3"/>
      <c r="B852" s="40"/>
      <c r="C852" s="5"/>
    </row>
    <row r="853" spans="1:3" ht="14">
      <c r="A853" s="3"/>
      <c r="B853" s="40"/>
      <c r="C853" s="5"/>
    </row>
    <row r="854" spans="1:3" ht="14">
      <c r="A854" s="3"/>
      <c r="B854" s="40"/>
      <c r="C854" s="5"/>
    </row>
    <row r="855" spans="1:3" ht="14">
      <c r="A855" s="3"/>
      <c r="B855" s="40"/>
      <c r="C855" s="5"/>
    </row>
    <row r="856" spans="1:3" ht="14">
      <c r="A856" s="3"/>
      <c r="B856" s="40"/>
      <c r="C856" s="5"/>
    </row>
    <row r="857" spans="1:3" ht="14">
      <c r="A857" s="3"/>
      <c r="B857" s="40"/>
      <c r="C857" s="5"/>
    </row>
    <row r="858" spans="1:3" ht="14">
      <c r="A858" s="3"/>
      <c r="B858" s="40"/>
      <c r="C858" s="5"/>
    </row>
    <row r="859" spans="1:3" ht="14">
      <c r="A859" s="3"/>
      <c r="B859" s="40"/>
      <c r="C859" s="5"/>
    </row>
    <row r="860" spans="1:3" ht="14">
      <c r="A860" s="3"/>
      <c r="B860" s="40"/>
      <c r="C860" s="5"/>
    </row>
    <row r="861" spans="1:3" ht="14">
      <c r="A861" s="3"/>
      <c r="B861" s="40"/>
      <c r="C861" s="5"/>
    </row>
    <row r="862" spans="1:3" ht="14">
      <c r="A862" s="3"/>
      <c r="B862" s="40"/>
      <c r="C862" s="5"/>
    </row>
    <row r="863" spans="1:3" ht="14">
      <c r="A863" s="3"/>
      <c r="B863" s="40"/>
      <c r="C863" s="5"/>
    </row>
    <row r="864" spans="1:3" ht="14">
      <c r="A864" s="3"/>
      <c r="B864" s="40"/>
      <c r="C864" s="5"/>
    </row>
    <row r="865" spans="1:3" ht="14">
      <c r="A865" s="3"/>
      <c r="B865" s="40"/>
      <c r="C865" s="5"/>
    </row>
    <row r="866" spans="1:3" ht="14">
      <c r="A866" s="3"/>
      <c r="B866" s="40"/>
      <c r="C866" s="5"/>
    </row>
    <row r="867" spans="1:3" ht="14">
      <c r="A867" s="3"/>
      <c r="B867" s="40"/>
      <c r="C867" s="5"/>
    </row>
    <row r="868" spans="1:3" ht="14">
      <c r="A868" s="3"/>
      <c r="B868" s="40"/>
      <c r="C868" s="5"/>
    </row>
    <row r="869" spans="1:3" ht="14">
      <c r="A869" s="3"/>
      <c r="B869" s="40"/>
      <c r="C869" s="5"/>
    </row>
    <row r="870" spans="1:3" ht="14">
      <c r="A870" s="3"/>
      <c r="B870" s="40"/>
      <c r="C870" s="5"/>
    </row>
    <row r="871" spans="1:3" ht="14">
      <c r="A871" s="3"/>
      <c r="B871" s="40"/>
      <c r="C871" s="5"/>
    </row>
    <row r="872" spans="1:3" ht="14">
      <c r="A872" s="3"/>
      <c r="B872" s="40"/>
      <c r="C872" s="5"/>
    </row>
    <row r="873" spans="1:3" ht="14">
      <c r="A873" s="3"/>
      <c r="B873" s="40"/>
      <c r="C873" s="5"/>
    </row>
    <row r="874" spans="1:3" ht="14">
      <c r="A874" s="3"/>
      <c r="B874" s="40"/>
      <c r="C874" s="5"/>
    </row>
    <row r="875" spans="1:3" ht="14">
      <c r="A875" s="3"/>
      <c r="B875" s="40"/>
      <c r="C875" s="5"/>
    </row>
    <row r="876" spans="1:3" ht="14">
      <c r="A876" s="3"/>
      <c r="B876" s="40"/>
      <c r="C876" s="5"/>
    </row>
    <row r="877" spans="1:3" ht="14">
      <c r="A877" s="3"/>
      <c r="B877" s="40"/>
      <c r="C877" s="5"/>
    </row>
    <row r="878" spans="1:3" ht="14">
      <c r="A878" s="3"/>
      <c r="B878" s="40"/>
      <c r="C878" s="5"/>
    </row>
    <row r="879" spans="1:3" ht="14">
      <c r="A879" s="3"/>
      <c r="B879" s="40"/>
      <c r="C879" s="5"/>
    </row>
    <row r="880" spans="1:3" ht="14">
      <c r="A880" s="3"/>
      <c r="B880" s="40"/>
      <c r="C880" s="5"/>
    </row>
    <row r="881" spans="1:3" ht="14">
      <c r="A881" s="3"/>
      <c r="B881" s="40"/>
      <c r="C881" s="5"/>
    </row>
    <row r="882" spans="1:3" ht="14">
      <c r="A882" s="3"/>
      <c r="B882" s="40"/>
      <c r="C882" s="5"/>
    </row>
    <row r="883" spans="1:3" ht="14">
      <c r="A883" s="3"/>
      <c r="B883" s="40"/>
      <c r="C883" s="5"/>
    </row>
    <row r="884" spans="1:3" ht="14">
      <c r="A884" s="3"/>
      <c r="B884" s="40"/>
      <c r="C884" s="5"/>
    </row>
    <row r="885" spans="1:3" ht="14">
      <c r="A885" s="3"/>
      <c r="B885" s="40"/>
      <c r="C885" s="5"/>
    </row>
    <row r="886" spans="1:3" ht="14">
      <c r="A886" s="3"/>
      <c r="B886" s="40"/>
      <c r="C886" s="5"/>
    </row>
    <row r="887" spans="1:3" ht="14">
      <c r="A887" s="3"/>
      <c r="B887" s="40"/>
      <c r="C887" s="5"/>
    </row>
    <row r="888" spans="1:3" ht="14">
      <c r="A888" s="3"/>
      <c r="B888" s="40"/>
      <c r="C888" s="5"/>
    </row>
    <row r="889" spans="1:3" ht="14">
      <c r="A889" s="3"/>
      <c r="B889" s="40"/>
      <c r="C889" s="5"/>
    </row>
    <row r="890" spans="1:3" ht="14">
      <c r="A890" s="3"/>
      <c r="B890" s="40"/>
      <c r="C890" s="5"/>
    </row>
    <row r="891" spans="1:3" ht="14">
      <c r="A891" s="3"/>
      <c r="B891" s="40"/>
      <c r="C891" s="5"/>
    </row>
    <row r="892" spans="1:3" ht="14">
      <c r="A892" s="3"/>
      <c r="B892" s="40"/>
      <c r="C892" s="5"/>
    </row>
    <row r="893" spans="1:3" ht="14">
      <c r="A893" s="3"/>
      <c r="B893" s="40"/>
      <c r="C893" s="5"/>
    </row>
    <row r="894" spans="1:3" ht="14">
      <c r="A894" s="3"/>
      <c r="B894" s="40"/>
      <c r="C894" s="5"/>
    </row>
    <row r="895" spans="1:3" ht="14">
      <c r="A895" s="3"/>
      <c r="B895" s="40"/>
      <c r="C895" s="5"/>
    </row>
    <row r="896" spans="1:3" ht="14">
      <c r="A896" s="3"/>
      <c r="B896" s="40"/>
      <c r="C896" s="5"/>
    </row>
    <row r="897" spans="1:3" ht="14">
      <c r="A897" s="3"/>
      <c r="B897" s="40"/>
      <c r="C897" s="5"/>
    </row>
    <row r="898" spans="1:3" ht="14">
      <c r="A898" s="3"/>
      <c r="B898" s="40"/>
      <c r="C898" s="5"/>
    </row>
    <row r="899" spans="1:3" ht="14">
      <c r="A899" s="3"/>
      <c r="B899" s="40"/>
      <c r="C899" s="5"/>
    </row>
    <row r="900" spans="1:3" ht="14">
      <c r="A900" s="3"/>
      <c r="B900" s="40"/>
      <c r="C900" s="5"/>
    </row>
    <row r="901" spans="1:3" ht="14">
      <c r="A901" s="3"/>
      <c r="B901" s="40"/>
      <c r="C901" s="5"/>
    </row>
    <row r="902" spans="1:3" ht="14">
      <c r="A902" s="3"/>
      <c r="B902" s="40"/>
      <c r="C902" s="5"/>
    </row>
    <row r="903" spans="1:3" ht="14">
      <c r="A903" s="3"/>
      <c r="B903" s="40"/>
      <c r="C903" s="5"/>
    </row>
    <row r="904" spans="1:3" ht="14">
      <c r="A904" s="3"/>
      <c r="B904" s="40"/>
      <c r="C904" s="5"/>
    </row>
    <row r="905" spans="1:3" ht="14">
      <c r="A905" s="3"/>
      <c r="B905" s="40"/>
      <c r="C905" s="5"/>
    </row>
    <row r="906" spans="1:3" ht="14">
      <c r="A906" s="3"/>
      <c r="B906" s="40"/>
      <c r="C906" s="5"/>
    </row>
    <row r="907" spans="1:3" ht="14">
      <c r="A907" s="3"/>
      <c r="B907" s="40"/>
      <c r="C907" s="5"/>
    </row>
    <row r="908" spans="1:3" ht="14">
      <c r="A908" s="3"/>
      <c r="B908" s="40"/>
      <c r="C908" s="5"/>
    </row>
    <row r="909" spans="1:3" ht="14">
      <c r="A909" s="3"/>
      <c r="B909" s="40"/>
      <c r="C909" s="5"/>
    </row>
    <row r="910" spans="1:3" ht="14">
      <c r="A910" s="3"/>
      <c r="B910" s="40"/>
      <c r="C910" s="5"/>
    </row>
    <row r="911" spans="1:3" ht="14">
      <c r="A911" s="3"/>
      <c r="B911" s="40"/>
      <c r="C911" s="5"/>
    </row>
    <row r="912" spans="1:3" ht="14">
      <c r="A912" s="3"/>
      <c r="B912" s="40"/>
      <c r="C912" s="5"/>
    </row>
    <row r="913" spans="1:3" ht="14">
      <c r="A913" s="3"/>
      <c r="B913" s="40"/>
      <c r="C913" s="5"/>
    </row>
    <row r="914" spans="1:3" ht="14">
      <c r="A914" s="3"/>
      <c r="B914" s="40"/>
      <c r="C914" s="5"/>
    </row>
    <row r="915" spans="1:3" ht="14">
      <c r="A915" s="3"/>
      <c r="B915" s="40"/>
      <c r="C915" s="5"/>
    </row>
    <row r="916" spans="1:3" ht="14">
      <c r="A916" s="3"/>
      <c r="B916" s="40"/>
      <c r="C916" s="5"/>
    </row>
    <row r="917" spans="1:3" ht="14">
      <c r="A917" s="3"/>
      <c r="B917" s="40"/>
      <c r="C917" s="5"/>
    </row>
    <row r="918" spans="1:3" ht="14">
      <c r="A918" s="3"/>
      <c r="B918" s="40"/>
      <c r="C918" s="5"/>
    </row>
    <row r="919" spans="1:3" ht="14">
      <c r="A919" s="3"/>
      <c r="B919" s="40"/>
      <c r="C919" s="5"/>
    </row>
    <row r="920" spans="1:3" ht="14">
      <c r="A920" s="3"/>
      <c r="B920" s="40"/>
      <c r="C920" s="5"/>
    </row>
    <row r="921" spans="1:3" ht="14">
      <c r="A921" s="3"/>
      <c r="B921" s="40"/>
      <c r="C921" s="5"/>
    </row>
    <row r="922" spans="1:3" ht="14">
      <c r="A922" s="3"/>
      <c r="B922" s="40"/>
      <c r="C922" s="5"/>
    </row>
    <row r="923" spans="1:3" ht="14">
      <c r="A923" s="3"/>
      <c r="B923" s="40"/>
      <c r="C923" s="5"/>
    </row>
    <row r="924" spans="1:3" ht="14">
      <c r="A924" s="3"/>
      <c r="B924" s="40"/>
      <c r="C924" s="5"/>
    </row>
    <row r="925" spans="1:3" ht="14">
      <c r="A925" s="3"/>
      <c r="B925" s="40"/>
      <c r="C925" s="5"/>
    </row>
    <row r="926" spans="1:3" ht="14">
      <c r="A926" s="3"/>
      <c r="B926" s="40"/>
      <c r="C926" s="5"/>
    </row>
    <row r="927" spans="1:3" ht="14">
      <c r="A927" s="3"/>
      <c r="B927" s="40"/>
      <c r="C927" s="5"/>
    </row>
    <row r="928" spans="1:3" ht="14">
      <c r="A928" s="3"/>
      <c r="B928" s="40"/>
      <c r="C928" s="5"/>
    </row>
    <row r="929" spans="1:3" ht="14">
      <c r="A929" s="3"/>
      <c r="B929" s="40"/>
      <c r="C929" s="5"/>
    </row>
    <row r="930" spans="1:3" ht="14">
      <c r="A930" s="3"/>
      <c r="B930" s="40"/>
      <c r="C930" s="5"/>
    </row>
    <row r="931" spans="1:3" ht="14">
      <c r="A931" s="3"/>
      <c r="B931" s="40"/>
      <c r="C931" s="5"/>
    </row>
    <row r="932" spans="1:3" ht="14">
      <c r="A932" s="3"/>
      <c r="B932" s="40"/>
      <c r="C932" s="5"/>
    </row>
    <row r="933" spans="1:3" ht="14">
      <c r="A933" s="3"/>
      <c r="B933" s="40"/>
      <c r="C933" s="5"/>
    </row>
    <row r="934" spans="1:3" ht="14">
      <c r="A934" s="3"/>
      <c r="B934" s="40"/>
      <c r="C934" s="5"/>
    </row>
    <row r="935" spans="1:3" ht="14">
      <c r="A935" s="3"/>
      <c r="B935" s="40"/>
      <c r="C935" s="5"/>
    </row>
    <row r="936" spans="1:3" ht="14">
      <c r="A936" s="3"/>
      <c r="B936" s="40"/>
      <c r="C936" s="5"/>
    </row>
    <row r="937" spans="1:3" ht="14">
      <c r="A937" s="3"/>
      <c r="B937" s="40"/>
      <c r="C937" s="5"/>
    </row>
    <row r="938" spans="1:3" ht="14">
      <c r="A938" s="3"/>
      <c r="B938" s="40"/>
      <c r="C938" s="5"/>
    </row>
    <row r="939" spans="1:3" ht="14">
      <c r="A939" s="3"/>
      <c r="B939" s="40"/>
      <c r="C939" s="5"/>
    </row>
    <row r="940" spans="1:3" ht="14">
      <c r="A940" s="3"/>
      <c r="B940" s="40"/>
      <c r="C940" s="5"/>
    </row>
    <row r="941" spans="1:3" ht="14">
      <c r="A941" s="3"/>
      <c r="B941" s="40"/>
      <c r="C941" s="5"/>
    </row>
    <row r="942" spans="1:3" ht="14">
      <c r="A942" s="3"/>
      <c r="B942" s="40"/>
      <c r="C942" s="5"/>
    </row>
    <row r="943" spans="1:3" ht="14">
      <c r="A943" s="3"/>
      <c r="B943" s="40"/>
      <c r="C943" s="5"/>
    </row>
    <row r="944" spans="1:3" ht="14">
      <c r="A944" s="3"/>
      <c r="B944" s="40"/>
      <c r="C944" s="5"/>
    </row>
    <row r="945" spans="1:3" ht="14">
      <c r="A945" s="3"/>
      <c r="B945" s="40"/>
      <c r="C945" s="5"/>
    </row>
    <row r="946" spans="1:3" ht="14">
      <c r="A946" s="3"/>
      <c r="B946" s="40"/>
      <c r="C946" s="5"/>
    </row>
    <row r="947" spans="1:3" ht="14">
      <c r="A947" s="3"/>
      <c r="B947" s="40"/>
      <c r="C947" s="5"/>
    </row>
    <row r="948" spans="1:3" ht="14">
      <c r="A948" s="3"/>
      <c r="B948" s="40"/>
      <c r="C948" s="5"/>
    </row>
    <row r="949" spans="1:3" ht="14">
      <c r="A949" s="3"/>
      <c r="B949" s="40"/>
      <c r="C949" s="5"/>
    </row>
    <row r="950" spans="1:3" ht="14">
      <c r="A950" s="3"/>
      <c r="B950" s="40"/>
      <c r="C950" s="5"/>
    </row>
    <row r="951" spans="1:3" ht="14">
      <c r="A951" s="3"/>
      <c r="B951" s="40"/>
      <c r="C951" s="5"/>
    </row>
    <row r="952" spans="1:3" ht="14">
      <c r="A952" s="3"/>
      <c r="B952" s="40"/>
      <c r="C952" s="5"/>
    </row>
    <row r="953" spans="1:3" ht="14">
      <c r="A953" s="3"/>
      <c r="B953" s="40"/>
      <c r="C953" s="5"/>
    </row>
    <row r="954" spans="1:3" ht="14">
      <c r="A954" s="3"/>
      <c r="B954" s="40"/>
      <c r="C954" s="5"/>
    </row>
    <row r="955" spans="1:3" ht="14">
      <c r="A955" s="3"/>
      <c r="B955" s="40"/>
      <c r="C955" s="5"/>
    </row>
    <row r="956" spans="1:3" ht="14">
      <c r="A956" s="3"/>
      <c r="B956" s="40"/>
      <c r="C956" s="5"/>
    </row>
    <row r="957" spans="1:3" ht="14">
      <c r="A957" s="3"/>
      <c r="B957" s="40"/>
      <c r="C957" s="5"/>
    </row>
    <row r="958" spans="1:3" ht="14">
      <c r="A958" s="3"/>
      <c r="B958" s="40"/>
      <c r="C958" s="5"/>
    </row>
    <row r="959" spans="1:3" ht="14">
      <c r="A959" s="3"/>
      <c r="B959" s="40"/>
      <c r="C959" s="5"/>
    </row>
    <row r="960" spans="1:3" ht="14">
      <c r="A960" s="3"/>
      <c r="B960" s="40"/>
      <c r="C960" s="5"/>
    </row>
    <row r="961" spans="1:3" ht="14">
      <c r="A961" s="3"/>
      <c r="B961" s="40"/>
      <c r="C961" s="5"/>
    </row>
    <row r="962" spans="1:3" ht="14">
      <c r="A962" s="3"/>
      <c r="B962" s="40"/>
      <c r="C962" s="5"/>
    </row>
    <row r="963" spans="1:3" ht="14">
      <c r="A963" s="3"/>
      <c r="B963" s="40"/>
      <c r="C963" s="5"/>
    </row>
    <row r="964" spans="1:3" ht="14">
      <c r="A964" s="3"/>
      <c r="B964" s="40"/>
      <c r="C964" s="5"/>
    </row>
    <row r="965" spans="1:3" ht="14">
      <c r="A965" s="3"/>
      <c r="B965" s="40"/>
      <c r="C965" s="5"/>
    </row>
    <row r="966" spans="1:3" ht="14">
      <c r="A966" s="3"/>
      <c r="B966" s="40"/>
      <c r="C966" s="5"/>
    </row>
    <row r="967" spans="1:3" ht="14">
      <c r="A967" s="3"/>
      <c r="B967" s="40"/>
      <c r="C967" s="5"/>
    </row>
    <row r="968" spans="1:3" ht="14">
      <c r="A968" s="3"/>
      <c r="B968" s="40"/>
      <c r="C968" s="5"/>
    </row>
    <row r="969" spans="1:3" ht="14">
      <c r="A969" s="3"/>
      <c r="B969" s="40"/>
      <c r="C969" s="5"/>
    </row>
    <row r="970" spans="1:3" ht="14">
      <c r="A970" s="3"/>
      <c r="B970" s="40"/>
      <c r="C970" s="5"/>
    </row>
    <row r="971" spans="1:3" ht="14">
      <c r="A971" s="3"/>
      <c r="B971" s="40"/>
      <c r="C971" s="5"/>
    </row>
    <row r="972" spans="1:3" ht="14">
      <c r="A972" s="3"/>
      <c r="B972" s="40"/>
      <c r="C972" s="5"/>
    </row>
    <row r="973" spans="1:3" ht="14">
      <c r="A973" s="3"/>
      <c r="B973" s="40"/>
      <c r="C973" s="5"/>
    </row>
    <row r="974" spans="1:3" ht="14">
      <c r="A974" s="3"/>
      <c r="B974" s="40"/>
      <c r="C974" s="5"/>
    </row>
    <row r="975" spans="1:3" ht="14">
      <c r="A975" s="3"/>
      <c r="B975" s="40"/>
      <c r="C975" s="5"/>
    </row>
    <row r="976" spans="1:3" ht="14">
      <c r="A976" s="3"/>
      <c r="B976" s="40"/>
      <c r="C976" s="5"/>
    </row>
    <row r="977" spans="1:3" ht="14">
      <c r="A977" s="3"/>
      <c r="B977" s="40"/>
      <c r="C977" s="5"/>
    </row>
    <row r="978" spans="1:3" ht="14">
      <c r="A978" s="3"/>
      <c r="B978" s="40"/>
      <c r="C978" s="5"/>
    </row>
    <row r="979" spans="1:3" ht="14">
      <c r="A979" s="3"/>
      <c r="B979" s="40"/>
      <c r="C979" s="5"/>
    </row>
    <row r="980" spans="1:3" ht="14">
      <c r="A980" s="3"/>
      <c r="B980" s="40"/>
      <c r="C980" s="5"/>
    </row>
    <row r="981" spans="1:3" ht="14">
      <c r="A981" s="3"/>
      <c r="B981" s="40"/>
      <c r="C981" s="5"/>
    </row>
    <row r="982" spans="1:3" ht="14">
      <c r="A982" s="3"/>
      <c r="B982" s="40"/>
      <c r="C982" s="5"/>
    </row>
    <row r="983" spans="1:3" ht="14">
      <c r="A983" s="3"/>
      <c r="B983" s="40"/>
      <c r="C983" s="5"/>
    </row>
    <row r="984" spans="1:3" ht="14">
      <c r="A984" s="3"/>
      <c r="B984" s="40"/>
      <c r="C984" s="5"/>
    </row>
    <row r="985" spans="1:3" ht="14">
      <c r="A985" s="3"/>
      <c r="B985" s="40"/>
      <c r="C985" s="5"/>
    </row>
    <row r="986" spans="1:3" ht="14">
      <c r="A986" s="3"/>
      <c r="B986" s="40"/>
      <c r="C986" s="5"/>
    </row>
    <row r="987" spans="1:3" ht="14">
      <c r="A987" s="3"/>
      <c r="B987" s="40"/>
      <c r="C987" s="5"/>
    </row>
    <row r="988" spans="1:3" ht="14">
      <c r="A988" s="3"/>
      <c r="B988" s="40"/>
      <c r="C988" s="5"/>
    </row>
    <row r="989" spans="1:3" ht="14">
      <c r="A989" s="3"/>
      <c r="B989" s="40"/>
      <c r="C989" s="5"/>
    </row>
    <row r="990" spans="1:3" ht="14">
      <c r="A990" s="3"/>
      <c r="B990" s="40"/>
      <c r="C990" s="5"/>
    </row>
    <row r="991" spans="1:3" ht="14">
      <c r="A991" s="3"/>
      <c r="B991" s="40"/>
      <c r="C991" s="5"/>
    </row>
    <row r="992" spans="1:3" ht="14">
      <c r="A992" s="3"/>
      <c r="B992" s="40"/>
      <c r="C992" s="5"/>
    </row>
    <row r="993" spans="1:3" ht="14">
      <c r="A993" s="3"/>
      <c r="B993" s="40"/>
      <c r="C993" s="5"/>
    </row>
    <row r="994" spans="1:3" ht="14">
      <c r="A994" s="3"/>
      <c r="B994" s="40"/>
      <c r="C994" s="5"/>
    </row>
    <row r="995" spans="1:3" ht="14">
      <c r="A995" s="3"/>
      <c r="B995" s="40"/>
      <c r="C995" s="5"/>
    </row>
    <row r="996" spans="1:3" ht="14">
      <c r="A996" s="3"/>
      <c r="B996" s="40"/>
      <c r="C996" s="5"/>
    </row>
    <row r="997" spans="1:3" ht="14">
      <c r="A997" s="3"/>
      <c r="B997" s="40"/>
      <c r="C997" s="5"/>
    </row>
    <row r="998" spans="1:3" ht="14">
      <c r="A998" s="3"/>
      <c r="B998" s="40"/>
      <c r="C998" s="5"/>
    </row>
    <row r="999" spans="1:3" ht="14">
      <c r="A999" s="3"/>
      <c r="B999" s="40"/>
      <c r="C999" s="5"/>
    </row>
    <row r="1000" spans="1:3" ht="14">
      <c r="A1000" s="3"/>
      <c r="B1000" s="40"/>
      <c r="C1000" s="5"/>
    </row>
    <row r="1001" spans="1:3" ht="14">
      <c r="A1001" s="3"/>
      <c r="B1001" s="40"/>
      <c r="C1001" s="5"/>
    </row>
    <row r="1002" spans="1:3" ht="14">
      <c r="A1002" s="3"/>
      <c r="B1002" s="40"/>
      <c r="C1002" s="5"/>
    </row>
    <row r="1003" spans="1:3" ht="14">
      <c r="A1003" s="3"/>
      <c r="B1003" s="40"/>
      <c r="C1003" s="5"/>
    </row>
    <row r="1004" spans="1:3" ht="14">
      <c r="A1004" s="3"/>
      <c r="B1004" s="40"/>
      <c r="C1004" s="5"/>
    </row>
    <row r="1005" spans="1:3" ht="14">
      <c r="A1005" s="3"/>
      <c r="B1005" s="40"/>
      <c r="C1005" s="5"/>
    </row>
    <row r="1006" spans="1:3" ht="14">
      <c r="A1006" s="3"/>
      <c r="B1006" s="40"/>
      <c r="C1006" s="5"/>
    </row>
    <row r="1007" spans="1:3" ht="14">
      <c r="A1007" s="3"/>
      <c r="B1007" s="40"/>
      <c r="C1007" s="5"/>
    </row>
    <row r="1008" spans="1:3" ht="14">
      <c r="A1008" s="3"/>
      <c r="B1008" s="40"/>
      <c r="C1008" s="5"/>
    </row>
    <row r="1009" spans="1:3" ht="14">
      <c r="A1009" s="3"/>
      <c r="B1009" s="40"/>
      <c r="C1009" s="5"/>
    </row>
    <row r="1010" spans="1:3" ht="14">
      <c r="A1010" s="3"/>
      <c r="B1010" s="40"/>
      <c r="C1010" s="5"/>
    </row>
    <row r="1011" spans="1:3" ht="14">
      <c r="A1011" s="3"/>
      <c r="B1011" s="40"/>
      <c r="C1011" s="5"/>
    </row>
    <row r="1012" spans="1:3" ht="14">
      <c r="A1012" s="3"/>
      <c r="B1012" s="40"/>
      <c r="C1012" s="5"/>
    </row>
    <row r="1013" spans="1:3" ht="14">
      <c r="A1013" s="3"/>
      <c r="B1013" s="40"/>
      <c r="C1013" s="5"/>
    </row>
  </sheetData>
  <mergeCells count="88">
    <mergeCell ref="B3:B4"/>
    <mergeCell ref="B5:B9"/>
    <mergeCell ref="E4:F4"/>
    <mergeCell ref="E5:F5"/>
    <mergeCell ref="E6:F6"/>
    <mergeCell ref="E7:F7"/>
    <mergeCell ref="E8:F8"/>
    <mergeCell ref="E9:F9"/>
    <mergeCell ref="D15:F15"/>
    <mergeCell ref="B10:B14"/>
    <mergeCell ref="C10:C14"/>
    <mergeCell ref="B16:B17"/>
    <mergeCell ref="C16:C17"/>
    <mergeCell ref="E16:F16"/>
    <mergeCell ref="E17:F17"/>
    <mergeCell ref="E10:F10"/>
    <mergeCell ref="E11:F11"/>
    <mergeCell ref="E12:F12"/>
    <mergeCell ref="E13:F13"/>
    <mergeCell ref="E14:F14"/>
    <mergeCell ref="E30:F30"/>
    <mergeCell ref="B31:B32"/>
    <mergeCell ref="E31:F31"/>
    <mergeCell ref="E32:F32"/>
    <mergeCell ref="B18:B22"/>
    <mergeCell ref="C18:C22"/>
    <mergeCell ref="E18:F18"/>
    <mergeCell ref="E19:F19"/>
    <mergeCell ref="E20:F20"/>
    <mergeCell ref="E21:F21"/>
    <mergeCell ref="E22:F22"/>
    <mergeCell ref="B28:B30"/>
    <mergeCell ref="C28:C30"/>
    <mergeCell ref="D41:F41"/>
    <mergeCell ref="D54:F54"/>
    <mergeCell ref="D55:F55"/>
    <mergeCell ref="E49:F49"/>
    <mergeCell ref="E50:F50"/>
    <mergeCell ref="E51:F51"/>
    <mergeCell ref="D52:F52"/>
    <mergeCell ref="D53:F53"/>
    <mergeCell ref="E47:F47"/>
    <mergeCell ref="E48:F48"/>
    <mergeCell ref="E42:F42"/>
    <mergeCell ref="E43:F43"/>
    <mergeCell ref="E44:F44"/>
    <mergeCell ref="E45:F45"/>
    <mergeCell ref="E46:F46"/>
    <mergeCell ref="D39:F39"/>
    <mergeCell ref="D40:F40"/>
    <mergeCell ref="E33:F33"/>
    <mergeCell ref="B34:B38"/>
    <mergeCell ref="C34:C38"/>
    <mergeCell ref="E34:F34"/>
    <mergeCell ref="E35:F35"/>
    <mergeCell ref="E36:F36"/>
    <mergeCell ref="E37:F37"/>
    <mergeCell ref="E38:F38"/>
    <mergeCell ref="A1:F1"/>
    <mergeCell ref="B2:C2"/>
    <mergeCell ref="D2:F2"/>
    <mergeCell ref="A3:A32"/>
    <mergeCell ref="C3:C4"/>
    <mergeCell ref="E3:F3"/>
    <mergeCell ref="C5:C9"/>
    <mergeCell ref="B23:B27"/>
    <mergeCell ref="C23:C27"/>
    <mergeCell ref="E23:F23"/>
    <mergeCell ref="E24:F24"/>
    <mergeCell ref="E25:F25"/>
    <mergeCell ref="E26:F26"/>
    <mergeCell ref="E27:F27"/>
    <mergeCell ref="E28:F28"/>
    <mergeCell ref="E29:F29"/>
    <mergeCell ref="A52:A61"/>
    <mergeCell ref="B53:B61"/>
    <mergeCell ref="D56:F56"/>
    <mergeCell ref="D57:F57"/>
    <mergeCell ref="D58:F58"/>
    <mergeCell ref="D59:F59"/>
    <mergeCell ref="D60:F60"/>
    <mergeCell ref="D61:F61"/>
    <mergeCell ref="A33:A41"/>
    <mergeCell ref="A42:A51"/>
    <mergeCell ref="B42:B46"/>
    <mergeCell ref="C42:C46"/>
    <mergeCell ref="B47:B51"/>
    <mergeCell ref="C47:C51"/>
  </mergeCells>
  <dataValidations count="1">
    <dataValidation type="list" allowBlank="1" showInputMessage="1" showErrorMessage="1" sqref="D15:F15" xr:uid="{5AF858C3-3FB8-42AF-A5F6-C21849FF4023}">
      <formula1>$I$15:$I$18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H992"/>
  <sheetViews>
    <sheetView showGridLines="0" zoomScale="80" zoomScaleNormal="80" workbookViewId="0">
      <selection activeCell="A3" sqref="A3:N40"/>
    </sheetView>
  </sheetViews>
  <sheetFormatPr baseColWidth="10" defaultColWidth="12.5" defaultRowHeight="16" customHeight="1"/>
  <cols>
    <col min="1" max="1" width="13.1640625" style="6" customWidth="1"/>
    <col min="2" max="2" width="16" style="6" customWidth="1"/>
    <col min="3" max="3" width="10.33203125" style="6" customWidth="1"/>
    <col min="4" max="4" width="63.5" style="6" customWidth="1"/>
    <col min="5" max="5" width="4.1640625" style="6" customWidth="1"/>
    <col min="6" max="6" width="4" style="6" customWidth="1"/>
    <col min="7" max="7" width="31.6640625" style="6" customWidth="1"/>
    <col min="8" max="8" width="21.33203125" style="6" customWidth="1"/>
    <col min="9" max="10" width="3.6640625" style="6" customWidth="1"/>
    <col min="11" max="11" width="27.1640625" style="6" customWidth="1"/>
    <col min="12" max="12" width="3.6640625" style="6" customWidth="1"/>
    <col min="13" max="13" width="3.5" style="6" customWidth="1"/>
    <col min="14" max="14" width="34.1640625" style="6" customWidth="1"/>
    <col min="15" max="15" width="27.33203125" style="6" customWidth="1"/>
    <col min="16" max="16" width="3.6640625" style="6" customWidth="1"/>
    <col min="17" max="17" width="3.5" style="6" customWidth="1"/>
    <col min="18" max="18" width="39.5" style="6" customWidth="1"/>
    <col min="19" max="19" width="36.1640625" style="6" customWidth="1"/>
    <col min="20" max="20" width="38.5" style="6" customWidth="1"/>
    <col min="21" max="32" width="12.5" style="6"/>
    <col min="33" max="34" width="0" style="6" hidden="1" customWidth="1"/>
    <col min="35" max="16384" width="12.5" style="6"/>
  </cols>
  <sheetData>
    <row r="1" spans="1:34" ht="106" customHeight="1" thickBot="1">
      <c r="A1" s="445" t="s">
        <v>231</v>
      </c>
      <c r="B1" s="445"/>
      <c r="C1" s="445"/>
      <c r="D1" s="445"/>
      <c r="E1" s="445"/>
      <c r="F1" s="445"/>
      <c r="G1" s="445"/>
      <c r="H1" s="445"/>
      <c r="I1" s="445"/>
      <c r="J1" s="445"/>
      <c r="K1" s="445"/>
      <c r="L1" s="445"/>
      <c r="M1" s="445"/>
      <c r="N1" s="445"/>
      <c r="O1" s="233"/>
      <c r="P1" s="233"/>
      <c r="Q1" s="233"/>
      <c r="R1" s="233"/>
      <c r="S1" s="233"/>
      <c r="T1" s="233"/>
      <c r="U1" s="234"/>
    </row>
    <row r="2" spans="1:34" s="42" customFormat="1" ht="17.25" customHeight="1">
      <c r="A2" s="401" t="s">
        <v>53</v>
      </c>
      <c r="B2" s="402"/>
      <c r="C2" s="403" t="s">
        <v>54</v>
      </c>
      <c r="D2" s="403"/>
      <c r="E2" s="404"/>
      <c r="F2" s="431" t="s">
        <v>55</v>
      </c>
      <c r="G2" s="432"/>
      <c r="H2" s="432"/>
      <c r="I2" s="432"/>
      <c r="J2" s="432"/>
      <c r="K2" s="432"/>
      <c r="L2" s="432"/>
      <c r="M2" s="432"/>
      <c r="N2" s="433"/>
      <c r="O2" s="434" t="s">
        <v>56</v>
      </c>
      <c r="P2" s="435"/>
      <c r="Q2" s="435"/>
      <c r="R2" s="435"/>
      <c r="S2" s="436"/>
      <c r="T2" s="48" t="s">
        <v>57</v>
      </c>
      <c r="U2" s="235"/>
    </row>
    <row r="3" spans="1:34" ht="201.25" customHeight="1" thickBot="1">
      <c r="A3" s="421" t="s">
        <v>58</v>
      </c>
      <c r="B3" s="422"/>
      <c r="C3" s="423" t="s">
        <v>340</v>
      </c>
      <c r="D3" s="424"/>
      <c r="E3" s="425"/>
      <c r="F3" s="437" t="s">
        <v>341</v>
      </c>
      <c r="G3" s="438"/>
      <c r="H3" s="438"/>
      <c r="I3" s="405" t="s">
        <v>342</v>
      </c>
      <c r="J3" s="406"/>
      <c r="K3" s="406"/>
      <c r="L3" s="405" t="s">
        <v>297</v>
      </c>
      <c r="M3" s="406"/>
      <c r="N3" s="407"/>
      <c r="O3" s="44" t="s">
        <v>343</v>
      </c>
      <c r="P3" s="442" t="s">
        <v>298</v>
      </c>
      <c r="Q3" s="443"/>
      <c r="R3" s="443"/>
      <c r="S3" s="224" t="s">
        <v>344</v>
      </c>
      <c r="T3" s="225" t="s">
        <v>345</v>
      </c>
      <c r="AH3" s="223" t="s">
        <v>296</v>
      </c>
    </row>
    <row r="4" spans="1:34" ht="53.25" customHeight="1">
      <c r="A4" s="455" t="s">
        <v>59</v>
      </c>
      <c r="B4" s="415" t="s">
        <v>60</v>
      </c>
      <c r="C4" s="416"/>
      <c r="D4" s="446" t="s">
        <v>295</v>
      </c>
      <c r="E4" s="447"/>
      <c r="F4" s="43" t="s">
        <v>61</v>
      </c>
      <c r="G4" s="171" t="s">
        <v>62</v>
      </c>
      <c r="H4" s="8" t="s">
        <v>63</v>
      </c>
      <c r="I4" s="439" t="s">
        <v>234</v>
      </c>
      <c r="J4" s="409"/>
      <c r="K4" s="410"/>
      <c r="L4" s="408" t="s">
        <v>64</v>
      </c>
      <c r="M4" s="409"/>
      <c r="N4" s="410"/>
      <c r="O4" s="45" t="s">
        <v>65</v>
      </c>
      <c r="P4" s="444" t="s">
        <v>66</v>
      </c>
      <c r="Q4" s="409"/>
      <c r="R4" s="410"/>
      <c r="S4" s="46" t="s">
        <v>67</v>
      </c>
      <c r="T4" s="47" t="s">
        <v>68</v>
      </c>
    </row>
    <row r="5" spans="1:34" ht="13">
      <c r="A5" s="429"/>
      <c r="B5" s="457" t="s">
        <v>69</v>
      </c>
      <c r="C5" s="426" t="s">
        <v>45</v>
      </c>
      <c r="D5" s="417"/>
      <c r="E5" s="418"/>
      <c r="F5" s="170"/>
      <c r="G5" s="172" t="s">
        <v>70</v>
      </c>
      <c r="H5" s="10"/>
      <c r="I5" s="10"/>
      <c r="J5" s="10"/>
      <c r="K5" s="10"/>
      <c r="L5" s="10"/>
      <c r="M5" s="10"/>
      <c r="N5" s="10"/>
      <c r="O5" s="9"/>
      <c r="P5" s="10"/>
      <c r="Q5" s="10"/>
      <c r="R5" s="10"/>
      <c r="S5" s="11"/>
      <c r="T5" s="427"/>
    </row>
    <row r="6" spans="1:34" ht="13">
      <c r="A6" s="429"/>
      <c r="B6" s="449"/>
      <c r="C6" s="411"/>
      <c r="D6" s="398"/>
      <c r="E6" s="399"/>
      <c r="F6" s="170"/>
      <c r="G6" s="172" t="s">
        <v>71</v>
      </c>
      <c r="H6" s="10"/>
      <c r="I6" s="10"/>
      <c r="J6" s="10"/>
      <c r="K6" s="10"/>
      <c r="L6" s="10"/>
      <c r="M6" s="10"/>
      <c r="N6" s="10"/>
      <c r="O6" s="9"/>
      <c r="P6" s="10"/>
      <c r="Q6" s="10"/>
      <c r="R6" s="10"/>
      <c r="S6" s="11"/>
      <c r="T6" s="393"/>
    </row>
    <row r="7" spans="1:34" ht="13">
      <c r="A7" s="429"/>
      <c r="B7" s="449"/>
      <c r="C7" s="411"/>
      <c r="D7" s="398"/>
      <c r="E7" s="399"/>
      <c r="F7" s="170"/>
      <c r="G7" s="172" t="s">
        <v>73</v>
      </c>
      <c r="H7" s="10"/>
      <c r="I7" s="10"/>
      <c r="J7" s="10"/>
      <c r="K7" s="10"/>
      <c r="L7" s="10"/>
      <c r="M7" s="10"/>
      <c r="N7" s="10"/>
      <c r="O7" s="9"/>
      <c r="P7" s="10"/>
      <c r="Q7" s="10"/>
      <c r="R7" s="10"/>
      <c r="S7" s="11"/>
      <c r="T7" s="393"/>
    </row>
    <row r="8" spans="1:34" ht="13">
      <c r="A8" s="429"/>
      <c r="B8" s="449"/>
      <c r="C8" s="411"/>
      <c r="D8" s="398"/>
      <c r="E8" s="399"/>
      <c r="F8" s="170"/>
      <c r="G8" s="172" t="s">
        <v>72</v>
      </c>
      <c r="H8" s="10"/>
      <c r="I8" s="10"/>
      <c r="J8" s="10"/>
      <c r="K8" s="10"/>
      <c r="L8" s="10"/>
      <c r="M8" s="10"/>
      <c r="N8" s="10"/>
      <c r="O8" s="9"/>
      <c r="P8" s="10"/>
      <c r="Q8" s="10"/>
      <c r="R8" s="10"/>
      <c r="S8" s="11"/>
      <c r="T8" s="393"/>
    </row>
    <row r="9" spans="1:34" ht="14" thickBot="1">
      <c r="A9" s="429"/>
      <c r="B9" s="449"/>
      <c r="C9" s="411"/>
      <c r="D9" s="419"/>
      <c r="E9" s="420"/>
      <c r="F9" s="221"/>
      <c r="G9" s="215"/>
      <c r="H9" s="205"/>
      <c r="I9" s="96"/>
      <c r="J9" s="96"/>
      <c r="K9" s="96"/>
      <c r="L9" s="96"/>
      <c r="M9" s="96"/>
      <c r="N9" s="212"/>
      <c r="O9" s="198"/>
      <c r="P9" s="96"/>
      <c r="Q9" s="96"/>
      <c r="R9" s="96"/>
      <c r="S9" s="12"/>
      <c r="T9" s="441"/>
    </row>
    <row r="10" spans="1:34" ht="13">
      <c r="A10" s="429"/>
      <c r="B10" s="449"/>
      <c r="C10" s="411" t="s">
        <v>46</v>
      </c>
      <c r="D10" s="454"/>
      <c r="E10" s="393"/>
      <c r="F10" s="13"/>
      <c r="G10" s="201" t="s">
        <v>74</v>
      </c>
      <c r="H10" s="214"/>
      <c r="I10" s="203"/>
      <c r="J10" s="203"/>
      <c r="K10" s="203"/>
      <c r="L10" s="203"/>
      <c r="M10" s="203"/>
      <c r="N10" s="14"/>
      <c r="O10" s="199"/>
      <c r="P10" s="203"/>
      <c r="Q10" s="203"/>
      <c r="R10" s="203"/>
      <c r="S10" s="15"/>
      <c r="T10" s="440"/>
    </row>
    <row r="11" spans="1:34" ht="13">
      <c r="A11" s="429"/>
      <c r="B11" s="449"/>
      <c r="C11" s="411"/>
      <c r="D11" s="394"/>
      <c r="E11" s="393"/>
      <c r="F11" s="173"/>
      <c r="G11" s="174" t="s">
        <v>75</v>
      </c>
      <c r="H11" s="14"/>
      <c r="I11" s="14"/>
      <c r="J11" s="14"/>
      <c r="K11" s="14"/>
      <c r="L11" s="14"/>
      <c r="M11" s="14"/>
      <c r="N11" s="14"/>
      <c r="O11" s="16"/>
      <c r="P11" s="14"/>
      <c r="Q11" s="14"/>
      <c r="R11" s="14"/>
      <c r="S11" s="17"/>
      <c r="T11" s="393"/>
    </row>
    <row r="12" spans="1:34" ht="13">
      <c r="A12" s="429"/>
      <c r="B12" s="449"/>
      <c r="C12" s="411"/>
      <c r="D12" s="394"/>
      <c r="E12" s="393"/>
      <c r="F12" s="173"/>
      <c r="G12" s="174" t="s">
        <v>76</v>
      </c>
      <c r="H12" s="14"/>
      <c r="I12" s="14"/>
      <c r="J12" s="14"/>
      <c r="K12" s="14"/>
      <c r="L12" s="14"/>
      <c r="M12" s="14"/>
      <c r="N12" s="14"/>
      <c r="O12" s="16"/>
      <c r="P12" s="14"/>
      <c r="Q12" s="14"/>
      <c r="R12" s="14"/>
      <c r="S12" s="17"/>
      <c r="T12" s="393"/>
    </row>
    <row r="13" spans="1:34" ht="13">
      <c r="A13" s="429"/>
      <c r="B13" s="449"/>
      <c r="C13" s="411"/>
      <c r="D13" s="394"/>
      <c r="E13" s="393"/>
      <c r="F13" s="16"/>
      <c r="G13" s="15"/>
      <c r="H13" s="14"/>
      <c r="I13" s="14"/>
      <c r="J13" s="14"/>
      <c r="K13" s="14"/>
      <c r="L13" s="14"/>
      <c r="M13" s="14"/>
      <c r="N13" s="14"/>
      <c r="O13" s="16"/>
      <c r="P13" s="14"/>
      <c r="Q13" s="14"/>
      <c r="R13" s="14"/>
      <c r="S13" s="17"/>
      <c r="T13" s="393"/>
    </row>
    <row r="14" spans="1:34" ht="14" thickBot="1">
      <c r="A14" s="429"/>
      <c r="B14" s="449"/>
      <c r="C14" s="411"/>
      <c r="D14" s="395"/>
      <c r="E14" s="393"/>
      <c r="F14" s="222"/>
      <c r="G14" s="216"/>
      <c r="H14" s="97"/>
      <c r="I14" s="97"/>
      <c r="J14" s="97"/>
      <c r="K14" s="97"/>
      <c r="L14" s="97"/>
      <c r="M14" s="36"/>
      <c r="N14" s="219"/>
      <c r="O14" s="210"/>
      <c r="P14" s="97"/>
      <c r="Q14" s="209"/>
      <c r="R14" s="97"/>
      <c r="S14" s="19"/>
      <c r="T14" s="441"/>
    </row>
    <row r="15" spans="1:34" ht="13">
      <c r="A15" s="429"/>
      <c r="B15" s="449"/>
      <c r="C15" s="411" t="s">
        <v>77</v>
      </c>
      <c r="D15" s="452"/>
      <c r="E15" s="397"/>
      <c r="F15" s="21"/>
      <c r="G15" s="217" t="s">
        <v>79</v>
      </c>
      <c r="H15" s="218"/>
      <c r="I15" s="208"/>
      <c r="J15" s="208"/>
      <c r="K15" s="208"/>
      <c r="L15" s="208"/>
      <c r="M15" s="208"/>
      <c r="N15" s="213"/>
      <c r="O15" s="211"/>
      <c r="P15" s="208"/>
      <c r="Q15" s="10"/>
      <c r="R15" s="208"/>
      <c r="S15" s="22"/>
      <c r="T15" s="427"/>
    </row>
    <row r="16" spans="1:34" ht="13">
      <c r="A16" s="429"/>
      <c r="B16" s="449"/>
      <c r="C16" s="411"/>
      <c r="D16" s="398"/>
      <c r="E16" s="399"/>
      <c r="F16" s="170"/>
      <c r="G16" s="172" t="s">
        <v>80</v>
      </c>
      <c r="H16" s="10"/>
      <c r="I16" s="10"/>
      <c r="J16" s="10"/>
      <c r="K16" s="10"/>
      <c r="L16" s="10"/>
      <c r="M16" s="10"/>
      <c r="N16" s="10"/>
      <c r="O16" s="9"/>
      <c r="P16" s="10"/>
      <c r="Q16" s="10"/>
      <c r="R16" s="10"/>
      <c r="S16" s="11"/>
      <c r="T16" s="393"/>
    </row>
    <row r="17" spans="1:20" ht="13">
      <c r="A17" s="429"/>
      <c r="B17" s="449"/>
      <c r="C17" s="411"/>
      <c r="D17" s="398"/>
      <c r="E17" s="399"/>
      <c r="F17" s="170"/>
      <c r="G17" s="172" t="s">
        <v>78</v>
      </c>
      <c r="H17" s="10"/>
      <c r="I17" s="10"/>
      <c r="J17" s="10"/>
      <c r="K17" s="10"/>
      <c r="L17" s="10"/>
      <c r="M17" s="10"/>
      <c r="N17" s="10"/>
      <c r="O17" s="9"/>
      <c r="P17" s="10"/>
      <c r="Q17" s="10"/>
      <c r="R17" s="10"/>
      <c r="S17" s="11"/>
      <c r="T17" s="393"/>
    </row>
    <row r="18" spans="1:20" ht="15" thickBot="1">
      <c r="A18" s="429"/>
      <c r="B18" s="449"/>
      <c r="C18" s="411"/>
      <c r="D18" s="400"/>
      <c r="E18" s="399"/>
      <c r="F18" s="198"/>
      <c r="G18" s="207"/>
      <c r="H18" s="96"/>
      <c r="I18" s="96"/>
      <c r="J18" s="96"/>
      <c r="K18" s="96"/>
      <c r="L18" s="205"/>
      <c r="M18" s="96"/>
      <c r="N18" s="96"/>
      <c r="O18" s="198"/>
      <c r="P18" s="96"/>
      <c r="Q18" s="205"/>
      <c r="R18" s="96"/>
      <c r="S18" s="12"/>
      <c r="T18" s="441"/>
    </row>
    <row r="19" spans="1:20" ht="13">
      <c r="A19" s="429"/>
      <c r="B19" s="449"/>
      <c r="C19" s="411" t="s">
        <v>48</v>
      </c>
      <c r="D19" s="396"/>
      <c r="E19" s="397"/>
      <c r="F19" s="199"/>
      <c r="G19" s="201" t="s">
        <v>82</v>
      </c>
      <c r="H19" s="202"/>
      <c r="I19" s="203"/>
      <c r="J19" s="203"/>
      <c r="K19" s="203"/>
      <c r="L19" s="14"/>
      <c r="M19" s="203"/>
      <c r="N19" s="204"/>
      <c r="O19" s="199"/>
      <c r="P19" s="203"/>
      <c r="Q19" s="14"/>
      <c r="R19" s="203"/>
      <c r="S19" s="15"/>
      <c r="T19" s="440"/>
    </row>
    <row r="20" spans="1:20" ht="13">
      <c r="A20" s="429"/>
      <c r="B20" s="449"/>
      <c r="C20" s="411"/>
      <c r="D20" s="398"/>
      <c r="E20" s="399"/>
      <c r="F20" s="173"/>
      <c r="G20" s="175" t="s">
        <v>81</v>
      </c>
      <c r="H20" s="14"/>
      <c r="I20" s="14"/>
      <c r="J20" s="14"/>
      <c r="K20" s="14"/>
      <c r="L20" s="14"/>
      <c r="M20" s="14"/>
      <c r="N20" s="14"/>
      <c r="O20" s="16"/>
      <c r="P20" s="14"/>
      <c r="Q20" s="14"/>
      <c r="R20" s="14"/>
      <c r="S20" s="17"/>
      <c r="T20" s="393"/>
    </row>
    <row r="21" spans="1:20" ht="15" thickBot="1">
      <c r="A21" s="429"/>
      <c r="B21" s="450"/>
      <c r="C21" s="412"/>
      <c r="D21" s="413"/>
      <c r="E21" s="414"/>
      <c r="F21" s="18"/>
      <c r="G21" s="176"/>
      <c r="H21" s="20"/>
      <c r="I21" s="20"/>
      <c r="J21" s="20"/>
      <c r="K21" s="20"/>
      <c r="L21" s="20"/>
      <c r="M21" s="20"/>
      <c r="N21" s="20"/>
      <c r="O21" s="18"/>
      <c r="P21" s="20"/>
      <c r="Q21" s="220"/>
      <c r="R21" s="20"/>
      <c r="S21" s="19"/>
      <c r="T21" s="441"/>
    </row>
    <row r="22" spans="1:20" ht="14" thickTop="1">
      <c r="A22" s="429"/>
      <c r="B22" s="453" t="s">
        <v>83</v>
      </c>
      <c r="C22" s="451" t="s">
        <v>49</v>
      </c>
      <c r="D22" s="392"/>
      <c r="E22" s="393"/>
      <c r="F22" s="21"/>
      <c r="G22" s="180" t="s">
        <v>84</v>
      </c>
      <c r="H22" s="10"/>
      <c r="I22" s="10"/>
      <c r="J22" s="10"/>
      <c r="K22" s="10"/>
      <c r="L22" s="10"/>
      <c r="M22" s="10"/>
      <c r="N22" s="10"/>
      <c r="O22" s="21"/>
      <c r="P22" s="10"/>
      <c r="Q22" s="10"/>
      <c r="R22" s="10"/>
      <c r="S22" s="22"/>
      <c r="T22" s="427"/>
    </row>
    <row r="23" spans="1:20" ht="13">
      <c r="A23" s="429"/>
      <c r="B23" s="449"/>
      <c r="C23" s="411"/>
      <c r="D23" s="394"/>
      <c r="E23" s="393"/>
      <c r="F23" s="9"/>
      <c r="G23" s="181" t="s">
        <v>275</v>
      </c>
      <c r="H23" s="10"/>
      <c r="I23" s="10"/>
      <c r="J23" s="10"/>
      <c r="K23" s="10"/>
      <c r="L23" s="10"/>
      <c r="M23" s="10"/>
      <c r="N23" s="10"/>
      <c r="O23" s="9"/>
      <c r="P23" s="10"/>
      <c r="Q23" s="10"/>
      <c r="R23" s="10"/>
      <c r="S23" s="11"/>
      <c r="T23" s="393"/>
    </row>
    <row r="24" spans="1:20" ht="13">
      <c r="A24" s="429"/>
      <c r="B24" s="449"/>
      <c r="C24" s="411"/>
      <c r="D24" s="394"/>
      <c r="E24" s="393"/>
      <c r="F24" s="9"/>
      <c r="G24" s="181" t="s">
        <v>276</v>
      </c>
      <c r="H24" s="10"/>
      <c r="I24" s="10"/>
      <c r="J24" s="10"/>
      <c r="K24" s="10"/>
      <c r="L24" s="10"/>
      <c r="M24" s="10"/>
      <c r="N24" s="10"/>
      <c r="O24" s="9"/>
      <c r="P24" s="10"/>
      <c r="Q24" s="10"/>
      <c r="R24" s="10"/>
      <c r="S24" s="11"/>
      <c r="T24" s="393"/>
    </row>
    <row r="25" spans="1:20" ht="13">
      <c r="A25" s="429"/>
      <c r="B25" s="449"/>
      <c r="C25" s="411"/>
      <c r="D25" s="394"/>
      <c r="E25" s="393"/>
      <c r="F25" s="9"/>
      <c r="G25" s="182" t="s">
        <v>86</v>
      </c>
      <c r="H25" s="10"/>
      <c r="I25" s="10"/>
      <c r="J25" s="10"/>
      <c r="K25" s="10"/>
      <c r="L25" s="10"/>
      <c r="M25" s="10"/>
      <c r="N25" s="10"/>
      <c r="O25" s="9"/>
      <c r="P25" s="10"/>
      <c r="Q25" s="10"/>
      <c r="R25" s="10"/>
      <c r="S25" s="11"/>
      <c r="T25" s="393"/>
    </row>
    <row r="26" spans="1:20" ht="14">
      <c r="A26" s="429"/>
      <c r="B26" s="449"/>
      <c r="C26" s="411"/>
      <c r="D26" s="394"/>
      <c r="E26" s="393"/>
      <c r="F26" s="9"/>
      <c r="G26" s="24"/>
      <c r="H26" s="10"/>
      <c r="I26" s="10"/>
      <c r="J26" s="10"/>
      <c r="K26" s="10"/>
      <c r="L26" s="10"/>
      <c r="M26" s="10"/>
      <c r="N26" s="10"/>
      <c r="O26" s="9"/>
      <c r="P26" s="10"/>
      <c r="Q26" s="10"/>
      <c r="R26" s="10"/>
      <c r="S26" s="11"/>
      <c r="T26" s="393"/>
    </row>
    <row r="27" spans="1:20" ht="15" thickBot="1">
      <c r="A27" s="429"/>
      <c r="B27" s="449"/>
      <c r="C27" s="411"/>
      <c r="D27" s="395"/>
      <c r="E27" s="393"/>
      <c r="F27" s="198"/>
      <c r="G27" s="206"/>
      <c r="H27" s="96"/>
      <c r="I27" s="96"/>
      <c r="J27" s="96"/>
      <c r="K27" s="96"/>
      <c r="L27" s="205"/>
      <c r="M27" s="96"/>
      <c r="N27" s="96"/>
      <c r="O27" s="198"/>
      <c r="P27" s="205"/>
      <c r="Q27" s="96"/>
      <c r="R27" s="96"/>
      <c r="S27" s="12"/>
      <c r="T27" s="441"/>
    </row>
    <row r="28" spans="1:20" ht="13">
      <c r="A28" s="429"/>
      <c r="B28" s="449"/>
      <c r="C28" s="411" t="s">
        <v>50</v>
      </c>
      <c r="D28" s="396"/>
      <c r="E28" s="397"/>
      <c r="F28" s="199"/>
      <c r="G28" s="201" t="s">
        <v>87</v>
      </c>
      <c r="H28" s="202"/>
      <c r="I28" s="203"/>
      <c r="J28" s="203"/>
      <c r="K28" s="203"/>
      <c r="L28" s="14"/>
      <c r="M28" s="203"/>
      <c r="N28" s="204"/>
      <c r="O28" s="199"/>
      <c r="P28" s="14"/>
      <c r="Q28" s="203"/>
      <c r="R28" s="203"/>
      <c r="S28" s="15"/>
      <c r="T28" s="440"/>
    </row>
    <row r="29" spans="1:20" ht="13">
      <c r="A29" s="429"/>
      <c r="B29" s="449"/>
      <c r="C29" s="411"/>
      <c r="D29" s="398"/>
      <c r="E29" s="399"/>
      <c r="F29" s="16"/>
      <c r="G29" s="177" t="s">
        <v>88</v>
      </c>
      <c r="H29" s="14"/>
      <c r="I29" s="14"/>
      <c r="J29" s="14"/>
      <c r="K29" s="14"/>
      <c r="L29" s="14"/>
      <c r="M29" s="14"/>
      <c r="N29" s="14"/>
      <c r="O29" s="16"/>
      <c r="P29" s="14"/>
      <c r="Q29" s="14"/>
      <c r="R29" s="14"/>
      <c r="S29" s="17"/>
      <c r="T29" s="393"/>
    </row>
    <row r="30" spans="1:20" ht="14">
      <c r="A30" s="429"/>
      <c r="B30" s="449"/>
      <c r="C30" s="411"/>
      <c r="D30" s="398"/>
      <c r="E30" s="399"/>
      <c r="F30" s="16"/>
      <c r="G30" s="25"/>
      <c r="H30" s="14"/>
      <c r="I30" s="14"/>
      <c r="J30" s="14"/>
      <c r="K30" s="14"/>
      <c r="L30" s="14"/>
      <c r="M30" s="14"/>
      <c r="N30" s="14"/>
      <c r="O30" s="16"/>
      <c r="P30" s="14"/>
      <c r="Q30" s="14"/>
      <c r="R30" s="14"/>
      <c r="S30" s="17"/>
      <c r="T30" s="393"/>
    </row>
    <row r="31" spans="1:20" ht="15" thickBot="1">
      <c r="A31" s="429"/>
      <c r="B31" s="450"/>
      <c r="C31" s="412"/>
      <c r="D31" s="400"/>
      <c r="E31" s="399"/>
      <c r="F31" s="18"/>
      <c r="G31" s="23"/>
      <c r="H31" s="20"/>
      <c r="I31" s="20"/>
      <c r="J31" s="20"/>
      <c r="K31" s="20"/>
      <c r="L31" s="20"/>
      <c r="M31" s="20"/>
      <c r="N31" s="20"/>
      <c r="O31" s="18"/>
      <c r="P31" s="20"/>
      <c r="Q31" s="20"/>
      <c r="R31" s="20"/>
      <c r="S31" s="19"/>
      <c r="T31" s="441"/>
    </row>
    <row r="32" spans="1:20" ht="14" thickTop="1">
      <c r="A32" s="429"/>
      <c r="B32" s="448" t="s">
        <v>89</v>
      </c>
      <c r="C32" s="451" t="s">
        <v>51</v>
      </c>
      <c r="D32" s="452"/>
      <c r="E32" s="397"/>
      <c r="F32" s="21"/>
      <c r="G32" s="183" t="s">
        <v>91</v>
      </c>
      <c r="H32" s="10"/>
      <c r="I32" s="10"/>
      <c r="J32" s="10"/>
      <c r="K32" s="10"/>
      <c r="L32" s="10"/>
      <c r="M32" s="10"/>
      <c r="N32" s="10"/>
      <c r="O32" s="21"/>
      <c r="P32" s="10"/>
      <c r="Q32" s="10"/>
      <c r="R32" s="10"/>
      <c r="S32" s="22"/>
      <c r="T32" s="427"/>
    </row>
    <row r="33" spans="1:20" ht="13">
      <c r="A33" s="429"/>
      <c r="B33" s="449"/>
      <c r="C33" s="411"/>
      <c r="D33" s="398"/>
      <c r="E33" s="399"/>
      <c r="F33" s="9"/>
      <c r="G33" s="184" t="s">
        <v>92</v>
      </c>
      <c r="H33" s="10"/>
      <c r="I33" s="10"/>
      <c r="J33" s="10"/>
      <c r="K33" s="10"/>
      <c r="L33" s="10"/>
      <c r="M33" s="10"/>
      <c r="N33" s="10"/>
      <c r="O33" s="9"/>
      <c r="P33" s="10"/>
      <c r="Q33" s="10"/>
      <c r="R33" s="10"/>
      <c r="S33" s="11"/>
      <c r="T33" s="393"/>
    </row>
    <row r="34" spans="1:20" ht="13">
      <c r="A34" s="429"/>
      <c r="B34" s="449"/>
      <c r="C34" s="411"/>
      <c r="D34" s="398"/>
      <c r="E34" s="399"/>
      <c r="F34" s="9"/>
      <c r="G34" s="185" t="s">
        <v>90</v>
      </c>
      <c r="H34" s="10"/>
      <c r="I34" s="10"/>
      <c r="J34" s="10"/>
      <c r="K34" s="10"/>
      <c r="L34" s="10"/>
      <c r="M34" s="10"/>
      <c r="N34" s="10"/>
      <c r="O34" s="9"/>
      <c r="P34" s="10"/>
      <c r="Q34" s="10"/>
      <c r="R34" s="10"/>
      <c r="S34" s="11"/>
      <c r="T34" s="393"/>
    </row>
    <row r="35" spans="1:20" ht="13">
      <c r="A35" s="429"/>
      <c r="B35" s="449"/>
      <c r="C35" s="411"/>
      <c r="D35" s="398"/>
      <c r="E35" s="399"/>
      <c r="F35" s="9"/>
      <c r="G35" s="178"/>
      <c r="H35" s="10"/>
      <c r="I35" s="10"/>
      <c r="J35" s="10"/>
      <c r="K35" s="10"/>
      <c r="L35" s="10"/>
      <c r="M35" s="10"/>
      <c r="N35" s="10"/>
      <c r="O35" s="9"/>
      <c r="P35" s="10"/>
      <c r="Q35" s="10"/>
      <c r="R35" s="10"/>
      <c r="S35" s="11"/>
      <c r="T35" s="393"/>
    </row>
    <row r="36" spans="1:20" ht="14" thickBot="1">
      <c r="A36" s="429"/>
      <c r="B36" s="449"/>
      <c r="C36" s="411"/>
      <c r="D36" s="400"/>
      <c r="E36" s="399"/>
      <c r="F36" s="198"/>
      <c r="G36" s="200"/>
      <c r="H36" s="96"/>
      <c r="I36" s="96"/>
      <c r="J36" s="96"/>
      <c r="K36" s="96"/>
      <c r="L36" s="96"/>
      <c r="M36" s="96"/>
      <c r="N36" s="96"/>
      <c r="O36" s="198"/>
      <c r="P36" s="96"/>
      <c r="Q36" s="205"/>
      <c r="R36" s="205"/>
      <c r="S36" s="200"/>
      <c r="T36" s="393"/>
    </row>
    <row r="37" spans="1:20" ht="13">
      <c r="A37" s="429"/>
      <c r="B37" s="449"/>
      <c r="C37" s="411" t="s">
        <v>52</v>
      </c>
      <c r="D37" s="396"/>
      <c r="E37" s="397"/>
      <c r="F37" s="199"/>
      <c r="G37" s="201" t="s">
        <v>93</v>
      </c>
      <c r="H37" s="202"/>
      <c r="I37" s="203"/>
      <c r="J37" s="203"/>
      <c r="K37" s="203"/>
      <c r="L37" s="203"/>
      <c r="M37" s="203"/>
      <c r="N37" s="204"/>
      <c r="O37" s="199"/>
      <c r="P37" s="203"/>
      <c r="Q37" s="14"/>
      <c r="R37" s="14"/>
      <c r="S37" s="203"/>
      <c r="T37" s="428"/>
    </row>
    <row r="38" spans="1:20" ht="13">
      <c r="A38" s="429"/>
      <c r="B38" s="449"/>
      <c r="C38" s="411"/>
      <c r="D38" s="400"/>
      <c r="E38" s="399"/>
      <c r="F38" s="16"/>
      <c r="G38" s="186" t="s">
        <v>94</v>
      </c>
      <c r="H38" s="179"/>
      <c r="I38" s="14"/>
      <c r="J38" s="14"/>
      <c r="K38" s="14"/>
      <c r="L38" s="14"/>
      <c r="M38" s="14"/>
      <c r="N38" s="14"/>
      <c r="O38" s="16"/>
      <c r="P38" s="14"/>
      <c r="Q38" s="14"/>
      <c r="R38" s="14"/>
      <c r="S38" s="17"/>
      <c r="T38" s="429"/>
    </row>
    <row r="39" spans="1:20" ht="13">
      <c r="A39" s="429"/>
      <c r="B39" s="449"/>
      <c r="C39" s="411"/>
      <c r="D39" s="400"/>
      <c r="E39" s="399"/>
      <c r="F39" s="16"/>
      <c r="G39" s="17"/>
      <c r="H39" s="14"/>
      <c r="I39" s="14"/>
      <c r="J39" s="14"/>
      <c r="K39" s="14"/>
      <c r="L39" s="14"/>
      <c r="M39" s="14"/>
      <c r="N39" s="14"/>
      <c r="O39" s="16"/>
      <c r="P39" s="14"/>
      <c r="Q39" s="14"/>
      <c r="R39" s="14"/>
      <c r="S39" s="17"/>
      <c r="T39" s="429"/>
    </row>
    <row r="40" spans="1:20" ht="14" thickBot="1">
      <c r="A40" s="456"/>
      <c r="B40" s="450"/>
      <c r="C40" s="412"/>
      <c r="D40" s="413"/>
      <c r="E40" s="414"/>
      <c r="F40" s="18"/>
      <c r="G40" s="19"/>
      <c r="H40" s="20"/>
      <c r="I40" s="20"/>
      <c r="J40" s="20"/>
      <c r="K40" s="20"/>
      <c r="L40" s="20"/>
      <c r="M40" s="20"/>
      <c r="N40" s="20"/>
      <c r="O40" s="18"/>
      <c r="P40" s="20"/>
      <c r="Q40" s="20"/>
      <c r="R40" s="20"/>
      <c r="S40" s="19"/>
      <c r="T40" s="430"/>
    </row>
    <row r="41" spans="1:20" ht="13">
      <c r="A41" s="7"/>
      <c r="B41" s="7"/>
      <c r="C41" s="7"/>
    </row>
    <row r="42" spans="1:20" ht="14">
      <c r="A42" s="7"/>
      <c r="B42" s="7"/>
      <c r="C42" s="7"/>
      <c r="D42" s="26"/>
    </row>
    <row r="43" spans="1:20" ht="13">
      <c r="A43" s="7"/>
      <c r="B43" s="7"/>
      <c r="C43" s="7"/>
    </row>
    <row r="44" spans="1:20" ht="14">
      <c r="A44" s="7"/>
      <c r="B44" s="7"/>
      <c r="C44" s="7"/>
      <c r="D44" s="26"/>
    </row>
    <row r="45" spans="1:20" ht="14">
      <c r="A45" s="7"/>
      <c r="B45" s="7"/>
      <c r="C45" s="7"/>
      <c r="D45" s="26"/>
    </row>
    <row r="46" spans="1:20" ht="14">
      <c r="A46" s="7"/>
      <c r="B46" s="7"/>
      <c r="C46" s="7"/>
      <c r="D46" s="26"/>
    </row>
    <row r="47" spans="1:20" ht="13">
      <c r="A47" s="7"/>
      <c r="B47" s="7"/>
      <c r="C47" s="7"/>
    </row>
    <row r="48" spans="1:20" ht="14">
      <c r="A48" s="7"/>
      <c r="B48" s="7"/>
      <c r="C48" s="7"/>
      <c r="D48" s="26"/>
    </row>
    <row r="49" spans="1:4" ht="14">
      <c r="A49" s="7"/>
      <c r="B49" s="7"/>
      <c r="C49" s="7"/>
      <c r="D49" s="26"/>
    </row>
    <row r="50" spans="1:4" ht="14">
      <c r="A50" s="7"/>
      <c r="B50" s="7"/>
      <c r="C50" s="7"/>
      <c r="D50" s="27"/>
    </row>
    <row r="51" spans="1:4" ht="14">
      <c r="A51" s="7"/>
      <c r="B51" s="7"/>
      <c r="C51" s="7"/>
      <c r="D51" s="27"/>
    </row>
    <row r="52" spans="1:4" ht="14">
      <c r="A52" s="7"/>
      <c r="B52" s="7"/>
      <c r="C52" s="7"/>
      <c r="D52" s="27"/>
    </row>
    <row r="53" spans="1:4" ht="14">
      <c r="A53" s="7"/>
      <c r="B53" s="7"/>
      <c r="C53" s="7"/>
      <c r="D53" s="27"/>
    </row>
    <row r="54" spans="1:4" ht="14">
      <c r="A54" s="7"/>
      <c r="B54" s="7"/>
      <c r="C54" s="7"/>
      <c r="D54" s="27"/>
    </row>
    <row r="55" spans="1:4" ht="14">
      <c r="A55" s="7"/>
      <c r="B55" s="7"/>
      <c r="C55" s="7"/>
      <c r="D55" s="27"/>
    </row>
    <row r="56" spans="1:4" ht="14">
      <c r="A56" s="7"/>
      <c r="B56" s="7"/>
      <c r="C56" s="7"/>
      <c r="D56" s="27"/>
    </row>
    <row r="57" spans="1:4" ht="14">
      <c r="A57" s="7"/>
      <c r="B57" s="7"/>
      <c r="C57" s="7"/>
      <c r="D57" s="27"/>
    </row>
    <row r="58" spans="1:4" ht="14">
      <c r="A58" s="7"/>
      <c r="B58" s="7"/>
      <c r="C58" s="7"/>
      <c r="D58" s="27"/>
    </row>
    <row r="59" spans="1:4" ht="14">
      <c r="A59" s="7"/>
      <c r="B59" s="7"/>
      <c r="C59" s="7"/>
      <c r="D59" s="27"/>
    </row>
    <row r="60" spans="1:4" ht="14">
      <c r="A60" s="7"/>
      <c r="B60" s="7"/>
      <c r="C60" s="7"/>
      <c r="D60" s="27"/>
    </row>
    <row r="61" spans="1:4" ht="14">
      <c r="A61" s="7"/>
      <c r="B61" s="7"/>
      <c r="C61" s="7"/>
      <c r="D61" s="27"/>
    </row>
    <row r="62" spans="1:4" ht="14">
      <c r="A62" s="7"/>
      <c r="B62" s="7"/>
      <c r="C62" s="7"/>
      <c r="D62" s="27"/>
    </row>
    <row r="63" spans="1:4" ht="14">
      <c r="A63" s="7"/>
      <c r="B63" s="7"/>
      <c r="C63" s="7"/>
      <c r="D63" s="27"/>
    </row>
    <row r="64" spans="1:4" ht="14">
      <c r="A64" s="7"/>
      <c r="B64" s="7"/>
      <c r="C64" s="7"/>
      <c r="D64" s="27"/>
    </row>
    <row r="65" spans="1:4" ht="14">
      <c r="A65" s="7"/>
      <c r="B65" s="7"/>
      <c r="C65" s="7"/>
      <c r="D65" s="27"/>
    </row>
    <row r="66" spans="1:4" ht="14">
      <c r="A66" s="7"/>
      <c r="B66" s="7"/>
      <c r="C66" s="7"/>
      <c r="D66" s="27"/>
    </row>
    <row r="67" spans="1:4" ht="14">
      <c r="A67" s="7"/>
      <c r="B67" s="7"/>
      <c r="C67" s="7"/>
      <c r="D67" s="27"/>
    </row>
    <row r="68" spans="1:4" ht="14">
      <c r="A68" s="7"/>
      <c r="B68" s="7"/>
      <c r="C68" s="7"/>
      <c r="D68" s="27"/>
    </row>
    <row r="69" spans="1:4" ht="14">
      <c r="A69" s="7"/>
      <c r="B69" s="7"/>
      <c r="C69" s="7"/>
      <c r="D69" s="27"/>
    </row>
    <row r="70" spans="1:4" ht="14">
      <c r="A70" s="7"/>
      <c r="B70" s="7"/>
      <c r="C70" s="7"/>
      <c r="D70" s="27"/>
    </row>
    <row r="71" spans="1:4" ht="14">
      <c r="A71" s="7"/>
      <c r="B71" s="7"/>
      <c r="C71" s="7"/>
      <c r="D71" s="27"/>
    </row>
    <row r="72" spans="1:4" ht="14">
      <c r="A72" s="7"/>
      <c r="B72" s="7"/>
      <c r="C72" s="7"/>
      <c r="D72" s="27"/>
    </row>
    <row r="73" spans="1:4" ht="14">
      <c r="A73" s="7"/>
      <c r="B73" s="7"/>
      <c r="C73" s="7"/>
      <c r="D73" s="27"/>
    </row>
    <row r="74" spans="1:4" ht="14">
      <c r="A74" s="7"/>
      <c r="B74" s="7"/>
      <c r="C74" s="7"/>
      <c r="D74" s="27"/>
    </row>
    <row r="75" spans="1:4" ht="14">
      <c r="A75" s="7"/>
      <c r="B75" s="7"/>
      <c r="C75" s="7"/>
      <c r="D75" s="27"/>
    </row>
    <row r="76" spans="1:4" ht="14">
      <c r="A76" s="7"/>
      <c r="B76" s="7"/>
      <c r="C76" s="7"/>
      <c r="D76" s="27"/>
    </row>
    <row r="77" spans="1:4" ht="14">
      <c r="A77" s="7"/>
      <c r="B77" s="7"/>
      <c r="C77" s="7"/>
      <c r="D77" s="27"/>
    </row>
    <row r="78" spans="1:4" ht="14">
      <c r="A78" s="7"/>
      <c r="B78" s="7"/>
      <c r="C78" s="7"/>
      <c r="D78" s="27"/>
    </row>
    <row r="79" spans="1:4" ht="14">
      <c r="A79" s="7"/>
      <c r="B79" s="7"/>
      <c r="C79" s="7"/>
      <c r="D79" s="27"/>
    </row>
    <row r="80" spans="1:4" ht="14">
      <c r="A80" s="7"/>
      <c r="B80" s="7"/>
      <c r="C80" s="7"/>
      <c r="D80" s="27"/>
    </row>
    <row r="81" spans="1:4" ht="14">
      <c r="A81" s="7"/>
      <c r="B81" s="7"/>
      <c r="C81" s="7"/>
      <c r="D81" s="27"/>
    </row>
    <row r="82" spans="1:4" ht="14">
      <c r="A82" s="7"/>
      <c r="B82" s="7"/>
      <c r="C82" s="7"/>
      <c r="D82" s="27"/>
    </row>
    <row r="83" spans="1:4" ht="14">
      <c r="A83" s="7"/>
      <c r="B83" s="7"/>
      <c r="C83" s="7"/>
      <c r="D83" s="27"/>
    </row>
    <row r="84" spans="1:4" ht="14">
      <c r="A84" s="7"/>
      <c r="B84" s="7"/>
      <c r="C84" s="7"/>
      <c r="D84" s="27"/>
    </row>
    <row r="85" spans="1:4" ht="14">
      <c r="A85" s="7"/>
      <c r="B85" s="7"/>
      <c r="C85" s="7"/>
      <c r="D85" s="27"/>
    </row>
    <row r="86" spans="1:4" ht="14">
      <c r="A86" s="7"/>
      <c r="B86" s="7"/>
      <c r="C86" s="7"/>
      <c r="D86" s="27"/>
    </row>
    <row r="87" spans="1:4" ht="14">
      <c r="A87" s="7"/>
      <c r="B87" s="7"/>
      <c r="C87" s="7"/>
      <c r="D87" s="27"/>
    </row>
    <row r="88" spans="1:4" ht="14">
      <c r="A88" s="7"/>
      <c r="B88" s="7"/>
      <c r="C88" s="7"/>
      <c r="D88" s="27"/>
    </row>
    <row r="89" spans="1:4" ht="14">
      <c r="A89" s="7"/>
      <c r="B89" s="7"/>
      <c r="C89" s="7"/>
      <c r="D89" s="27"/>
    </row>
    <row r="90" spans="1:4" ht="14">
      <c r="A90" s="7"/>
      <c r="B90" s="7"/>
      <c r="C90" s="7"/>
      <c r="D90" s="27"/>
    </row>
    <row r="91" spans="1:4" ht="14">
      <c r="A91" s="7"/>
      <c r="B91" s="7"/>
      <c r="C91" s="7"/>
      <c r="D91" s="27"/>
    </row>
    <row r="92" spans="1:4" ht="14">
      <c r="A92" s="7"/>
      <c r="B92" s="7"/>
      <c r="C92" s="7"/>
      <c r="D92" s="27"/>
    </row>
    <row r="93" spans="1:4" ht="14">
      <c r="A93" s="7"/>
      <c r="B93" s="7"/>
      <c r="C93" s="7"/>
      <c r="D93" s="27"/>
    </row>
    <row r="94" spans="1:4" ht="14">
      <c r="A94" s="7"/>
      <c r="B94" s="7"/>
      <c r="C94" s="7"/>
      <c r="D94" s="27"/>
    </row>
    <row r="95" spans="1:4" ht="14">
      <c r="A95" s="7"/>
      <c r="B95" s="7"/>
      <c r="C95" s="7"/>
      <c r="D95" s="27"/>
    </row>
    <row r="96" spans="1:4" ht="14">
      <c r="A96" s="7"/>
      <c r="B96" s="7"/>
      <c r="C96" s="7"/>
      <c r="D96" s="27"/>
    </row>
    <row r="97" spans="1:4" ht="14">
      <c r="A97" s="7"/>
      <c r="B97" s="7"/>
      <c r="C97" s="7"/>
      <c r="D97" s="27"/>
    </row>
    <row r="98" spans="1:4" ht="14">
      <c r="A98" s="7"/>
      <c r="B98" s="7"/>
      <c r="C98" s="7"/>
      <c r="D98" s="27"/>
    </row>
    <row r="99" spans="1:4" ht="14">
      <c r="A99" s="7"/>
      <c r="B99" s="7"/>
      <c r="C99" s="7"/>
      <c r="D99" s="27"/>
    </row>
    <row r="100" spans="1:4" ht="14">
      <c r="A100" s="7"/>
      <c r="B100" s="7"/>
      <c r="C100" s="7"/>
      <c r="D100" s="27"/>
    </row>
    <row r="101" spans="1:4" ht="14">
      <c r="A101" s="7"/>
      <c r="B101" s="7"/>
      <c r="C101" s="7"/>
      <c r="D101" s="27"/>
    </row>
    <row r="102" spans="1:4" ht="14">
      <c r="A102" s="7"/>
      <c r="B102" s="7"/>
      <c r="C102" s="7"/>
      <c r="D102" s="27"/>
    </row>
    <row r="103" spans="1:4" ht="14">
      <c r="A103" s="7"/>
      <c r="B103" s="7"/>
      <c r="C103" s="7"/>
      <c r="D103" s="27"/>
    </row>
    <row r="104" spans="1:4" ht="14">
      <c r="A104" s="7"/>
      <c r="B104" s="7"/>
      <c r="C104" s="7"/>
      <c r="D104" s="27"/>
    </row>
    <row r="105" spans="1:4" ht="14">
      <c r="A105" s="7"/>
      <c r="B105" s="7"/>
      <c r="C105" s="7"/>
      <c r="D105" s="27"/>
    </row>
    <row r="106" spans="1:4" ht="14">
      <c r="A106" s="7"/>
      <c r="B106" s="7"/>
      <c r="C106" s="7"/>
      <c r="D106" s="27"/>
    </row>
    <row r="107" spans="1:4" ht="14">
      <c r="A107" s="7"/>
      <c r="B107" s="7"/>
      <c r="C107" s="7"/>
      <c r="D107" s="27"/>
    </row>
    <row r="108" spans="1:4" ht="14">
      <c r="A108" s="7"/>
      <c r="B108" s="7"/>
      <c r="C108" s="7"/>
      <c r="D108" s="27"/>
    </row>
    <row r="109" spans="1:4" ht="14">
      <c r="A109" s="7"/>
      <c r="B109" s="7"/>
      <c r="C109" s="7"/>
      <c r="D109" s="27"/>
    </row>
    <row r="110" spans="1:4" ht="14">
      <c r="A110" s="7"/>
      <c r="B110" s="7"/>
      <c r="C110" s="7"/>
      <c r="D110" s="27"/>
    </row>
    <row r="111" spans="1:4" ht="14">
      <c r="A111" s="7"/>
      <c r="B111" s="7"/>
      <c r="C111" s="7"/>
      <c r="D111" s="27"/>
    </row>
    <row r="112" spans="1:4" ht="14">
      <c r="A112" s="7"/>
      <c r="B112" s="7"/>
      <c r="C112" s="7"/>
      <c r="D112" s="27"/>
    </row>
    <row r="113" spans="1:4" ht="14">
      <c r="A113" s="7"/>
      <c r="B113" s="7"/>
      <c r="C113" s="7"/>
      <c r="D113" s="27"/>
    </row>
    <row r="114" spans="1:4" ht="14">
      <c r="A114" s="7"/>
      <c r="B114" s="7"/>
      <c r="C114" s="7"/>
      <c r="D114" s="27"/>
    </row>
    <row r="115" spans="1:4" ht="14">
      <c r="A115" s="7"/>
      <c r="B115" s="7"/>
      <c r="C115" s="7"/>
      <c r="D115" s="27"/>
    </row>
    <row r="116" spans="1:4" ht="14">
      <c r="A116" s="7"/>
      <c r="B116" s="7"/>
      <c r="C116" s="7"/>
      <c r="D116" s="27"/>
    </row>
    <row r="117" spans="1:4" ht="14">
      <c r="A117" s="7"/>
      <c r="B117" s="7"/>
      <c r="C117" s="7"/>
      <c r="D117" s="27"/>
    </row>
    <row r="118" spans="1:4" ht="14">
      <c r="A118" s="7"/>
      <c r="B118" s="7"/>
      <c r="C118" s="7"/>
      <c r="D118" s="27"/>
    </row>
    <row r="119" spans="1:4" ht="14">
      <c r="A119" s="7"/>
      <c r="B119" s="7"/>
      <c r="C119" s="7"/>
      <c r="D119" s="27"/>
    </row>
    <row r="120" spans="1:4" ht="14">
      <c r="A120" s="7"/>
      <c r="B120" s="7"/>
      <c r="C120" s="7"/>
      <c r="D120" s="27"/>
    </row>
    <row r="121" spans="1:4" ht="14">
      <c r="A121" s="7"/>
      <c r="B121" s="7"/>
      <c r="C121" s="7"/>
      <c r="D121" s="27"/>
    </row>
    <row r="122" spans="1:4" ht="14">
      <c r="A122" s="7"/>
      <c r="B122" s="7"/>
      <c r="C122" s="7"/>
      <c r="D122" s="27"/>
    </row>
    <row r="123" spans="1:4" ht="14">
      <c r="A123" s="7"/>
      <c r="B123" s="7"/>
      <c r="C123" s="7"/>
      <c r="D123" s="27"/>
    </row>
    <row r="124" spans="1:4" ht="14">
      <c r="A124" s="7"/>
      <c r="B124" s="7"/>
      <c r="C124" s="7"/>
      <c r="D124" s="27"/>
    </row>
    <row r="125" spans="1:4" ht="14">
      <c r="A125" s="7"/>
      <c r="B125" s="7"/>
      <c r="C125" s="7"/>
      <c r="D125" s="27"/>
    </row>
    <row r="126" spans="1:4" ht="14">
      <c r="A126" s="7"/>
      <c r="B126" s="7"/>
      <c r="C126" s="7"/>
      <c r="D126" s="27"/>
    </row>
    <row r="127" spans="1:4" ht="14">
      <c r="A127" s="7"/>
      <c r="B127" s="7"/>
      <c r="C127" s="7"/>
      <c r="D127" s="27"/>
    </row>
    <row r="128" spans="1:4" ht="14">
      <c r="A128" s="7"/>
      <c r="B128" s="7"/>
      <c r="C128" s="7"/>
      <c r="D128" s="27"/>
    </row>
    <row r="129" spans="1:4" ht="14">
      <c r="A129" s="7"/>
      <c r="B129" s="7"/>
      <c r="C129" s="7"/>
      <c r="D129" s="27"/>
    </row>
    <row r="130" spans="1:4" ht="14">
      <c r="A130" s="7"/>
      <c r="B130" s="7"/>
      <c r="C130" s="7"/>
      <c r="D130" s="27"/>
    </row>
    <row r="131" spans="1:4" ht="14">
      <c r="A131" s="7"/>
      <c r="B131" s="7"/>
      <c r="C131" s="7"/>
      <c r="D131" s="27"/>
    </row>
    <row r="132" spans="1:4" ht="14">
      <c r="A132" s="7"/>
      <c r="B132" s="7"/>
      <c r="C132" s="7"/>
      <c r="D132" s="27"/>
    </row>
    <row r="133" spans="1:4" ht="14">
      <c r="A133" s="7"/>
      <c r="B133" s="7"/>
      <c r="C133" s="7"/>
      <c r="D133" s="27"/>
    </row>
    <row r="134" spans="1:4" ht="14">
      <c r="A134" s="7"/>
      <c r="B134" s="7"/>
      <c r="C134" s="7"/>
      <c r="D134" s="27"/>
    </row>
    <row r="135" spans="1:4" ht="14">
      <c r="A135" s="7"/>
      <c r="B135" s="7"/>
      <c r="C135" s="7"/>
      <c r="D135" s="27"/>
    </row>
    <row r="136" spans="1:4" ht="14">
      <c r="A136" s="7"/>
      <c r="B136" s="7"/>
      <c r="C136" s="7"/>
      <c r="D136" s="27"/>
    </row>
    <row r="137" spans="1:4" ht="14">
      <c r="A137" s="7"/>
      <c r="B137" s="7"/>
      <c r="C137" s="7"/>
      <c r="D137" s="27"/>
    </row>
    <row r="138" spans="1:4" ht="14">
      <c r="A138" s="7"/>
      <c r="B138" s="7"/>
      <c r="C138" s="7"/>
      <c r="D138" s="27"/>
    </row>
    <row r="139" spans="1:4" ht="14">
      <c r="A139" s="7"/>
      <c r="B139" s="7"/>
      <c r="C139" s="7"/>
      <c r="D139" s="27"/>
    </row>
    <row r="140" spans="1:4" ht="14">
      <c r="A140" s="7"/>
      <c r="B140" s="7"/>
      <c r="C140" s="7"/>
      <c r="D140" s="27"/>
    </row>
    <row r="141" spans="1:4" ht="14">
      <c r="A141" s="7"/>
      <c r="B141" s="7"/>
      <c r="C141" s="7"/>
      <c r="D141" s="27"/>
    </row>
    <row r="142" spans="1:4" ht="14">
      <c r="A142" s="7"/>
      <c r="B142" s="7"/>
      <c r="C142" s="7"/>
      <c r="D142" s="27"/>
    </row>
    <row r="143" spans="1:4" ht="14">
      <c r="A143" s="7"/>
      <c r="B143" s="7"/>
      <c r="C143" s="7"/>
      <c r="D143" s="27"/>
    </row>
    <row r="144" spans="1:4" ht="14">
      <c r="A144" s="7"/>
      <c r="B144" s="7"/>
      <c r="C144" s="7"/>
      <c r="D144" s="27"/>
    </row>
    <row r="145" spans="1:4" ht="14">
      <c r="A145" s="7"/>
      <c r="B145" s="7"/>
      <c r="C145" s="7"/>
      <c r="D145" s="27"/>
    </row>
    <row r="146" spans="1:4" ht="14">
      <c r="A146" s="7"/>
      <c r="B146" s="7"/>
      <c r="C146" s="7"/>
      <c r="D146" s="27"/>
    </row>
    <row r="147" spans="1:4" ht="14">
      <c r="A147" s="7"/>
      <c r="B147" s="7"/>
      <c r="C147" s="7"/>
      <c r="D147" s="27"/>
    </row>
    <row r="148" spans="1:4" ht="14">
      <c r="A148" s="7"/>
      <c r="B148" s="7"/>
      <c r="C148" s="7"/>
      <c r="D148" s="27"/>
    </row>
    <row r="149" spans="1:4" ht="14">
      <c r="A149" s="7"/>
      <c r="B149" s="7"/>
      <c r="C149" s="7"/>
      <c r="D149" s="27"/>
    </row>
    <row r="150" spans="1:4" ht="14">
      <c r="A150" s="7"/>
      <c r="B150" s="7"/>
      <c r="C150" s="7"/>
      <c r="D150" s="27"/>
    </row>
    <row r="151" spans="1:4" ht="14">
      <c r="A151" s="7"/>
      <c r="B151" s="7"/>
      <c r="C151" s="7"/>
      <c r="D151" s="27"/>
    </row>
    <row r="152" spans="1:4" ht="14">
      <c r="A152" s="7"/>
      <c r="B152" s="7"/>
      <c r="C152" s="7"/>
      <c r="D152" s="27"/>
    </row>
    <row r="153" spans="1:4" ht="14">
      <c r="A153" s="7"/>
      <c r="B153" s="7"/>
      <c r="C153" s="7"/>
      <c r="D153" s="27"/>
    </row>
    <row r="154" spans="1:4" ht="14">
      <c r="A154" s="7"/>
      <c r="B154" s="7"/>
      <c r="C154" s="7"/>
      <c r="D154" s="27"/>
    </row>
    <row r="155" spans="1:4" ht="14">
      <c r="A155" s="7"/>
      <c r="B155" s="7"/>
      <c r="C155" s="7"/>
      <c r="D155" s="27"/>
    </row>
    <row r="156" spans="1:4" ht="14">
      <c r="A156" s="7"/>
      <c r="B156" s="7"/>
      <c r="C156" s="7"/>
      <c r="D156" s="27"/>
    </row>
    <row r="157" spans="1:4" ht="14">
      <c r="A157" s="7"/>
      <c r="B157" s="7"/>
      <c r="C157" s="7"/>
      <c r="D157" s="27"/>
    </row>
    <row r="158" spans="1:4" ht="14">
      <c r="A158" s="7"/>
      <c r="B158" s="7"/>
      <c r="C158" s="7"/>
      <c r="D158" s="27"/>
    </row>
    <row r="159" spans="1:4" ht="14">
      <c r="A159" s="7"/>
      <c r="B159" s="7"/>
      <c r="C159" s="7"/>
      <c r="D159" s="27"/>
    </row>
    <row r="160" spans="1:4" ht="14">
      <c r="A160" s="7"/>
      <c r="B160" s="7"/>
      <c r="C160" s="7"/>
      <c r="D160" s="27"/>
    </row>
    <row r="161" spans="1:4" ht="14">
      <c r="A161" s="7"/>
      <c r="B161" s="7"/>
      <c r="C161" s="7"/>
      <c r="D161" s="27"/>
    </row>
    <row r="162" spans="1:4" ht="14">
      <c r="A162" s="7"/>
      <c r="B162" s="7"/>
      <c r="C162" s="7"/>
      <c r="D162" s="27"/>
    </row>
    <row r="163" spans="1:4" ht="14">
      <c r="A163" s="7"/>
      <c r="B163" s="7"/>
      <c r="C163" s="7"/>
      <c r="D163" s="27"/>
    </row>
    <row r="164" spans="1:4" ht="14">
      <c r="A164" s="7"/>
      <c r="B164" s="7"/>
      <c r="C164" s="7"/>
      <c r="D164" s="27"/>
    </row>
    <row r="165" spans="1:4" ht="14">
      <c r="A165" s="7"/>
      <c r="B165" s="7"/>
      <c r="C165" s="7"/>
      <c r="D165" s="27"/>
    </row>
    <row r="166" spans="1:4" ht="14">
      <c r="A166" s="7"/>
      <c r="B166" s="7"/>
      <c r="C166" s="7"/>
      <c r="D166" s="27"/>
    </row>
    <row r="167" spans="1:4" ht="14">
      <c r="A167" s="7"/>
      <c r="B167" s="7"/>
      <c r="C167" s="7"/>
      <c r="D167" s="27"/>
    </row>
    <row r="168" spans="1:4" ht="14">
      <c r="A168" s="7"/>
      <c r="B168" s="7"/>
      <c r="C168" s="7"/>
      <c r="D168" s="27"/>
    </row>
    <row r="169" spans="1:4" ht="14">
      <c r="A169" s="7"/>
      <c r="B169" s="7"/>
      <c r="C169" s="7"/>
      <c r="D169" s="27"/>
    </row>
    <row r="170" spans="1:4" ht="14">
      <c r="A170" s="7"/>
      <c r="B170" s="7"/>
      <c r="C170" s="7"/>
      <c r="D170" s="27"/>
    </row>
    <row r="171" spans="1:4" ht="14">
      <c r="A171" s="7"/>
      <c r="B171" s="7"/>
      <c r="C171" s="7"/>
      <c r="D171" s="27"/>
    </row>
    <row r="172" spans="1:4" ht="14">
      <c r="A172" s="7"/>
      <c r="B172" s="7"/>
      <c r="C172" s="7"/>
      <c r="D172" s="27"/>
    </row>
    <row r="173" spans="1:4" ht="14">
      <c r="A173" s="7"/>
      <c r="B173" s="7"/>
      <c r="C173" s="7"/>
      <c r="D173" s="27"/>
    </row>
    <row r="174" spans="1:4" ht="14">
      <c r="A174" s="7"/>
      <c r="B174" s="7"/>
      <c r="C174" s="7"/>
      <c r="D174" s="27"/>
    </row>
    <row r="175" spans="1:4" ht="14">
      <c r="A175" s="7"/>
      <c r="B175" s="7"/>
      <c r="C175" s="7"/>
      <c r="D175" s="27"/>
    </row>
    <row r="176" spans="1:4" ht="14">
      <c r="A176" s="7"/>
      <c r="B176" s="7"/>
      <c r="C176" s="7"/>
      <c r="D176" s="27"/>
    </row>
    <row r="177" spans="1:4" ht="14">
      <c r="A177" s="7"/>
      <c r="B177" s="7"/>
      <c r="C177" s="7"/>
      <c r="D177" s="27"/>
    </row>
    <row r="178" spans="1:4" ht="14">
      <c r="A178" s="7"/>
      <c r="B178" s="7"/>
      <c r="C178" s="7"/>
      <c r="D178" s="27"/>
    </row>
    <row r="179" spans="1:4" ht="14">
      <c r="A179" s="7"/>
      <c r="B179" s="7"/>
      <c r="C179" s="7"/>
      <c r="D179" s="27"/>
    </row>
    <row r="180" spans="1:4" ht="14">
      <c r="A180" s="7"/>
      <c r="B180" s="7"/>
      <c r="C180" s="7"/>
      <c r="D180" s="27"/>
    </row>
    <row r="181" spans="1:4" ht="14">
      <c r="A181" s="7"/>
      <c r="B181" s="7"/>
      <c r="C181" s="7"/>
      <c r="D181" s="27"/>
    </row>
    <row r="182" spans="1:4" ht="14">
      <c r="A182" s="7"/>
      <c r="B182" s="7"/>
      <c r="C182" s="7"/>
      <c r="D182" s="27"/>
    </row>
    <row r="183" spans="1:4" ht="14">
      <c r="A183" s="7"/>
      <c r="B183" s="7"/>
      <c r="C183" s="7"/>
      <c r="D183" s="27"/>
    </row>
    <row r="184" spans="1:4" ht="14">
      <c r="A184" s="7"/>
      <c r="B184" s="7"/>
      <c r="C184" s="7"/>
      <c r="D184" s="27"/>
    </row>
    <row r="185" spans="1:4" ht="14">
      <c r="A185" s="7"/>
      <c r="B185" s="7"/>
      <c r="C185" s="7"/>
      <c r="D185" s="27"/>
    </row>
    <row r="186" spans="1:4" ht="14">
      <c r="A186" s="7"/>
      <c r="B186" s="7"/>
      <c r="C186" s="7"/>
      <c r="D186" s="27"/>
    </row>
    <row r="187" spans="1:4" ht="14">
      <c r="A187" s="7"/>
      <c r="B187" s="7"/>
      <c r="C187" s="7"/>
      <c r="D187" s="27"/>
    </row>
    <row r="188" spans="1:4" ht="14">
      <c r="A188" s="7"/>
      <c r="B188" s="7"/>
      <c r="C188" s="7"/>
      <c r="D188" s="27"/>
    </row>
    <row r="189" spans="1:4" ht="14">
      <c r="A189" s="7"/>
      <c r="B189" s="7"/>
      <c r="C189" s="7"/>
      <c r="D189" s="27"/>
    </row>
    <row r="190" spans="1:4" ht="14">
      <c r="A190" s="7"/>
      <c r="B190" s="7"/>
      <c r="C190" s="7"/>
      <c r="D190" s="27"/>
    </row>
    <row r="191" spans="1:4" ht="14">
      <c r="A191" s="7"/>
      <c r="B191" s="7"/>
      <c r="C191" s="7"/>
      <c r="D191" s="27"/>
    </row>
    <row r="192" spans="1:4" ht="14">
      <c r="A192" s="7"/>
      <c r="B192" s="7"/>
      <c r="C192" s="7"/>
      <c r="D192" s="27"/>
    </row>
    <row r="193" spans="1:4" ht="14">
      <c r="A193" s="7"/>
      <c r="B193" s="7"/>
      <c r="C193" s="7"/>
      <c r="D193" s="27"/>
    </row>
    <row r="194" spans="1:4" ht="14">
      <c r="A194" s="7"/>
      <c r="B194" s="7"/>
      <c r="C194" s="7"/>
      <c r="D194" s="27"/>
    </row>
    <row r="195" spans="1:4" ht="14">
      <c r="A195" s="7"/>
      <c r="B195" s="7"/>
      <c r="C195" s="7"/>
      <c r="D195" s="27"/>
    </row>
    <row r="196" spans="1:4" ht="14">
      <c r="A196" s="7"/>
      <c r="B196" s="7"/>
      <c r="C196" s="7"/>
      <c r="D196" s="27"/>
    </row>
    <row r="197" spans="1:4" ht="14">
      <c r="A197" s="7"/>
      <c r="B197" s="7"/>
      <c r="C197" s="7"/>
      <c r="D197" s="27"/>
    </row>
    <row r="198" spans="1:4" ht="14">
      <c r="A198" s="7"/>
      <c r="B198" s="7"/>
      <c r="C198" s="7"/>
      <c r="D198" s="27"/>
    </row>
    <row r="199" spans="1:4" ht="14">
      <c r="A199" s="7"/>
      <c r="B199" s="7"/>
      <c r="C199" s="7"/>
      <c r="D199" s="27"/>
    </row>
    <row r="200" spans="1:4" ht="14">
      <c r="A200" s="7"/>
      <c r="B200" s="7"/>
      <c r="C200" s="7"/>
      <c r="D200" s="27"/>
    </row>
    <row r="201" spans="1:4" ht="14">
      <c r="A201" s="7"/>
      <c r="B201" s="7"/>
      <c r="C201" s="7"/>
      <c r="D201" s="27"/>
    </row>
    <row r="202" spans="1:4" ht="14">
      <c r="A202" s="7"/>
      <c r="B202" s="7"/>
      <c r="C202" s="7"/>
      <c r="D202" s="27"/>
    </row>
    <row r="203" spans="1:4" ht="14">
      <c r="A203" s="7"/>
      <c r="B203" s="7"/>
      <c r="C203" s="7"/>
      <c r="D203" s="27"/>
    </row>
    <row r="204" spans="1:4" ht="14">
      <c r="A204" s="7"/>
      <c r="B204" s="7"/>
      <c r="C204" s="7"/>
      <c r="D204" s="27"/>
    </row>
    <row r="205" spans="1:4" ht="14">
      <c r="A205" s="7"/>
      <c r="B205" s="7"/>
      <c r="C205" s="7"/>
      <c r="D205" s="27"/>
    </row>
    <row r="206" spans="1:4" ht="14">
      <c r="A206" s="7"/>
      <c r="B206" s="7"/>
      <c r="C206" s="7"/>
      <c r="D206" s="27"/>
    </row>
    <row r="207" spans="1:4" ht="14">
      <c r="A207" s="7"/>
      <c r="B207" s="7"/>
      <c r="C207" s="7"/>
      <c r="D207" s="27"/>
    </row>
    <row r="208" spans="1:4" ht="14">
      <c r="A208" s="7"/>
      <c r="B208" s="7"/>
      <c r="C208" s="7"/>
      <c r="D208" s="27"/>
    </row>
    <row r="209" spans="1:4" ht="14">
      <c r="A209" s="7"/>
      <c r="B209" s="7"/>
      <c r="C209" s="7"/>
      <c r="D209" s="27"/>
    </row>
    <row r="210" spans="1:4" ht="14">
      <c r="A210" s="7"/>
      <c r="B210" s="7"/>
      <c r="C210" s="7"/>
      <c r="D210" s="27"/>
    </row>
    <row r="211" spans="1:4" ht="14">
      <c r="A211" s="7"/>
      <c r="B211" s="7"/>
      <c r="C211" s="7"/>
      <c r="D211" s="27"/>
    </row>
    <row r="212" spans="1:4" ht="14">
      <c r="A212" s="7"/>
      <c r="B212" s="7"/>
      <c r="C212" s="7"/>
      <c r="D212" s="27"/>
    </row>
    <row r="213" spans="1:4" ht="14">
      <c r="A213" s="7"/>
      <c r="B213" s="7"/>
      <c r="C213" s="7"/>
      <c r="D213" s="27"/>
    </row>
    <row r="214" spans="1:4" ht="14">
      <c r="A214" s="7"/>
      <c r="B214" s="7"/>
      <c r="C214" s="7"/>
      <c r="D214" s="27"/>
    </row>
    <row r="215" spans="1:4" ht="14">
      <c r="A215" s="7"/>
      <c r="B215" s="7"/>
      <c r="C215" s="7"/>
      <c r="D215" s="27"/>
    </row>
    <row r="216" spans="1:4" ht="14">
      <c r="A216" s="7"/>
      <c r="B216" s="7"/>
      <c r="C216" s="7"/>
      <c r="D216" s="27"/>
    </row>
    <row r="217" spans="1:4" ht="14">
      <c r="A217" s="7"/>
      <c r="B217" s="7"/>
      <c r="C217" s="7"/>
      <c r="D217" s="27"/>
    </row>
    <row r="218" spans="1:4" ht="14">
      <c r="A218" s="7"/>
      <c r="B218" s="7"/>
      <c r="C218" s="7"/>
      <c r="D218" s="27"/>
    </row>
    <row r="219" spans="1:4" ht="14">
      <c r="A219" s="7"/>
      <c r="B219" s="7"/>
      <c r="C219" s="7"/>
      <c r="D219" s="27"/>
    </row>
    <row r="220" spans="1:4" ht="14">
      <c r="A220" s="7"/>
      <c r="B220" s="7"/>
      <c r="C220" s="7"/>
      <c r="D220" s="27"/>
    </row>
    <row r="221" spans="1:4" ht="14">
      <c r="A221" s="7"/>
      <c r="B221" s="7"/>
      <c r="C221" s="7"/>
      <c r="D221" s="27"/>
    </row>
    <row r="222" spans="1:4" ht="14">
      <c r="A222" s="7"/>
      <c r="B222" s="7"/>
      <c r="C222" s="7"/>
      <c r="D222" s="27"/>
    </row>
    <row r="223" spans="1:4" ht="14">
      <c r="A223" s="7"/>
      <c r="B223" s="7"/>
      <c r="C223" s="7"/>
      <c r="D223" s="27"/>
    </row>
    <row r="224" spans="1:4" ht="14">
      <c r="A224" s="7"/>
      <c r="B224" s="7"/>
      <c r="C224" s="7"/>
      <c r="D224" s="27"/>
    </row>
    <row r="225" spans="1:4" ht="14">
      <c r="A225" s="7"/>
      <c r="B225" s="7"/>
      <c r="C225" s="7"/>
      <c r="D225" s="27"/>
    </row>
    <row r="226" spans="1:4" ht="14">
      <c r="A226" s="7"/>
      <c r="B226" s="7"/>
      <c r="C226" s="7"/>
      <c r="D226" s="27"/>
    </row>
    <row r="227" spans="1:4" ht="14">
      <c r="A227" s="7"/>
      <c r="B227" s="7"/>
      <c r="C227" s="7"/>
      <c r="D227" s="27"/>
    </row>
    <row r="228" spans="1:4" ht="14">
      <c r="A228" s="7"/>
      <c r="B228" s="7"/>
      <c r="C228" s="7"/>
      <c r="D228" s="27"/>
    </row>
    <row r="229" spans="1:4" ht="14">
      <c r="A229" s="7"/>
      <c r="B229" s="7"/>
      <c r="C229" s="7"/>
      <c r="D229" s="27"/>
    </row>
    <row r="230" spans="1:4" ht="14">
      <c r="A230" s="7"/>
      <c r="B230" s="7"/>
      <c r="C230" s="7"/>
      <c r="D230" s="27"/>
    </row>
    <row r="231" spans="1:4" ht="14">
      <c r="A231" s="7"/>
      <c r="B231" s="7"/>
      <c r="C231" s="7"/>
      <c r="D231" s="27"/>
    </row>
    <row r="232" spans="1:4" ht="14">
      <c r="A232" s="7"/>
      <c r="B232" s="7"/>
      <c r="C232" s="7"/>
      <c r="D232" s="27"/>
    </row>
    <row r="233" spans="1:4" ht="14">
      <c r="A233" s="7"/>
      <c r="B233" s="7"/>
      <c r="C233" s="7"/>
      <c r="D233" s="27"/>
    </row>
    <row r="234" spans="1:4" ht="14">
      <c r="A234" s="7"/>
      <c r="B234" s="7"/>
      <c r="C234" s="7"/>
      <c r="D234" s="27"/>
    </row>
    <row r="235" spans="1:4" ht="14">
      <c r="A235" s="7"/>
      <c r="B235" s="7"/>
      <c r="C235" s="7"/>
      <c r="D235" s="27"/>
    </row>
    <row r="236" spans="1:4" ht="14">
      <c r="A236" s="7"/>
      <c r="B236" s="7"/>
      <c r="C236" s="7"/>
      <c r="D236" s="27"/>
    </row>
    <row r="237" spans="1:4" ht="14">
      <c r="A237" s="7"/>
      <c r="B237" s="7"/>
      <c r="C237" s="7"/>
      <c r="D237" s="27"/>
    </row>
    <row r="238" spans="1:4" ht="14">
      <c r="A238" s="7"/>
      <c r="B238" s="7"/>
      <c r="C238" s="7"/>
      <c r="D238" s="27"/>
    </row>
    <row r="239" spans="1:4" ht="14">
      <c r="A239" s="7"/>
      <c r="B239" s="7"/>
      <c r="C239" s="7"/>
      <c r="D239" s="27"/>
    </row>
    <row r="240" spans="1:4" ht="14">
      <c r="A240" s="7"/>
      <c r="B240" s="7"/>
      <c r="C240" s="7"/>
      <c r="D240" s="27"/>
    </row>
    <row r="241" spans="1:4" ht="14">
      <c r="A241" s="7"/>
      <c r="B241" s="7"/>
      <c r="C241" s="7"/>
      <c r="D241" s="27"/>
    </row>
    <row r="242" spans="1:4" ht="14">
      <c r="A242" s="7"/>
      <c r="B242" s="7"/>
      <c r="C242" s="7"/>
      <c r="D242" s="27"/>
    </row>
    <row r="243" spans="1:4" ht="14">
      <c r="A243" s="7"/>
      <c r="B243" s="7"/>
      <c r="C243" s="7"/>
      <c r="D243" s="27"/>
    </row>
    <row r="244" spans="1:4" ht="14">
      <c r="A244" s="7"/>
      <c r="B244" s="7"/>
      <c r="C244" s="7"/>
      <c r="D244" s="27"/>
    </row>
    <row r="245" spans="1:4" ht="14">
      <c r="A245" s="7"/>
      <c r="B245" s="7"/>
      <c r="C245" s="7"/>
      <c r="D245" s="27"/>
    </row>
    <row r="246" spans="1:4" ht="14">
      <c r="A246" s="7"/>
      <c r="B246" s="7"/>
      <c r="C246" s="7"/>
      <c r="D246" s="27"/>
    </row>
    <row r="247" spans="1:4" ht="14">
      <c r="A247" s="7"/>
      <c r="B247" s="7"/>
      <c r="C247" s="7"/>
      <c r="D247" s="27"/>
    </row>
    <row r="248" spans="1:4" ht="14">
      <c r="A248" s="7"/>
      <c r="B248" s="7"/>
      <c r="C248" s="7"/>
      <c r="D248" s="27"/>
    </row>
    <row r="249" spans="1:4" ht="14">
      <c r="A249" s="7"/>
      <c r="B249" s="7"/>
      <c r="C249" s="7"/>
      <c r="D249" s="27"/>
    </row>
    <row r="250" spans="1:4" ht="14">
      <c r="A250" s="7"/>
      <c r="B250" s="7"/>
      <c r="C250" s="7"/>
      <c r="D250" s="27"/>
    </row>
    <row r="251" spans="1:4" ht="14">
      <c r="A251" s="7"/>
      <c r="B251" s="7"/>
      <c r="C251" s="7"/>
      <c r="D251" s="27"/>
    </row>
    <row r="252" spans="1:4" ht="14">
      <c r="A252" s="7"/>
      <c r="B252" s="7"/>
      <c r="C252" s="7"/>
      <c r="D252" s="27"/>
    </row>
    <row r="253" spans="1:4" ht="14">
      <c r="A253" s="7"/>
      <c r="B253" s="7"/>
      <c r="C253" s="7"/>
      <c r="D253" s="27"/>
    </row>
    <row r="254" spans="1:4" ht="14">
      <c r="A254" s="7"/>
      <c r="B254" s="7"/>
      <c r="C254" s="7"/>
      <c r="D254" s="27"/>
    </row>
    <row r="255" spans="1:4" ht="14">
      <c r="A255" s="7"/>
      <c r="B255" s="7"/>
      <c r="C255" s="7"/>
      <c r="D255" s="27"/>
    </row>
    <row r="256" spans="1:4" ht="14">
      <c r="A256" s="7"/>
      <c r="B256" s="7"/>
      <c r="C256" s="7"/>
      <c r="D256" s="27"/>
    </row>
    <row r="257" spans="1:4" ht="14">
      <c r="A257" s="7"/>
      <c r="B257" s="7"/>
      <c r="C257" s="7"/>
      <c r="D257" s="27"/>
    </row>
    <row r="258" spans="1:4" ht="14">
      <c r="A258" s="7"/>
      <c r="B258" s="7"/>
      <c r="C258" s="7"/>
      <c r="D258" s="27"/>
    </row>
    <row r="259" spans="1:4" ht="14">
      <c r="A259" s="7"/>
      <c r="B259" s="7"/>
      <c r="C259" s="7"/>
      <c r="D259" s="27"/>
    </row>
    <row r="260" spans="1:4" ht="14">
      <c r="A260" s="7"/>
      <c r="B260" s="7"/>
      <c r="C260" s="7"/>
      <c r="D260" s="27"/>
    </row>
    <row r="261" spans="1:4" ht="14">
      <c r="A261" s="7"/>
      <c r="B261" s="7"/>
      <c r="C261" s="7"/>
      <c r="D261" s="27"/>
    </row>
    <row r="262" spans="1:4" ht="14">
      <c r="A262" s="7"/>
      <c r="B262" s="7"/>
      <c r="C262" s="7"/>
      <c r="D262" s="27"/>
    </row>
    <row r="263" spans="1:4" ht="14">
      <c r="A263" s="7"/>
      <c r="B263" s="7"/>
      <c r="C263" s="7"/>
      <c r="D263" s="27"/>
    </row>
    <row r="264" spans="1:4" ht="14">
      <c r="A264" s="7"/>
      <c r="B264" s="7"/>
      <c r="C264" s="7"/>
      <c r="D264" s="27"/>
    </row>
    <row r="265" spans="1:4" ht="14">
      <c r="A265" s="7"/>
      <c r="B265" s="7"/>
      <c r="C265" s="7"/>
      <c r="D265" s="27"/>
    </row>
    <row r="266" spans="1:4" ht="14">
      <c r="A266" s="7"/>
      <c r="B266" s="7"/>
      <c r="C266" s="7"/>
      <c r="D266" s="27"/>
    </row>
    <row r="267" spans="1:4" ht="14">
      <c r="A267" s="7"/>
      <c r="B267" s="7"/>
      <c r="C267" s="7"/>
      <c r="D267" s="27"/>
    </row>
    <row r="268" spans="1:4" ht="14">
      <c r="A268" s="7"/>
      <c r="B268" s="7"/>
      <c r="C268" s="7"/>
      <c r="D268" s="27"/>
    </row>
    <row r="269" spans="1:4" ht="14">
      <c r="A269" s="7"/>
      <c r="B269" s="7"/>
      <c r="C269" s="7"/>
      <c r="D269" s="27"/>
    </row>
    <row r="270" spans="1:4" ht="14">
      <c r="A270" s="7"/>
      <c r="B270" s="7"/>
      <c r="C270" s="7"/>
      <c r="D270" s="27"/>
    </row>
    <row r="271" spans="1:4" ht="14">
      <c r="A271" s="7"/>
      <c r="B271" s="7"/>
      <c r="C271" s="7"/>
      <c r="D271" s="27"/>
    </row>
    <row r="272" spans="1:4" ht="14">
      <c r="A272" s="7"/>
      <c r="B272" s="7"/>
      <c r="C272" s="7"/>
      <c r="D272" s="27"/>
    </row>
    <row r="273" spans="1:4" ht="14">
      <c r="A273" s="7"/>
      <c r="B273" s="7"/>
      <c r="C273" s="7"/>
      <c r="D273" s="27"/>
    </row>
    <row r="274" spans="1:4" ht="14">
      <c r="A274" s="7"/>
      <c r="B274" s="7"/>
      <c r="C274" s="7"/>
      <c r="D274" s="27"/>
    </row>
    <row r="275" spans="1:4" ht="14">
      <c r="A275" s="7"/>
      <c r="B275" s="7"/>
      <c r="C275" s="7"/>
      <c r="D275" s="27"/>
    </row>
    <row r="276" spans="1:4" ht="14">
      <c r="A276" s="7"/>
      <c r="B276" s="7"/>
      <c r="C276" s="7"/>
      <c r="D276" s="27"/>
    </row>
    <row r="277" spans="1:4" ht="14">
      <c r="A277" s="7"/>
      <c r="B277" s="7"/>
      <c r="C277" s="7"/>
      <c r="D277" s="27"/>
    </row>
    <row r="278" spans="1:4" ht="14">
      <c r="A278" s="7"/>
      <c r="B278" s="7"/>
      <c r="C278" s="7"/>
      <c r="D278" s="27"/>
    </row>
    <row r="279" spans="1:4" ht="14">
      <c r="A279" s="7"/>
      <c r="B279" s="7"/>
      <c r="C279" s="7"/>
      <c r="D279" s="27"/>
    </row>
    <row r="280" spans="1:4" ht="14">
      <c r="A280" s="7"/>
      <c r="B280" s="7"/>
      <c r="C280" s="7"/>
      <c r="D280" s="27"/>
    </row>
    <row r="281" spans="1:4" ht="14">
      <c r="A281" s="7"/>
      <c r="B281" s="7"/>
      <c r="C281" s="7"/>
      <c r="D281" s="27"/>
    </row>
    <row r="282" spans="1:4" ht="14">
      <c r="A282" s="7"/>
      <c r="B282" s="7"/>
      <c r="C282" s="7"/>
      <c r="D282" s="27"/>
    </row>
    <row r="283" spans="1:4" ht="14">
      <c r="A283" s="7"/>
      <c r="B283" s="7"/>
      <c r="C283" s="7"/>
      <c r="D283" s="27"/>
    </row>
    <row r="284" spans="1:4" ht="14">
      <c r="A284" s="7"/>
      <c r="B284" s="7"/>
      <c r="C284" s="7"/>
      <c r="D284" s="27"/>
    </row>
    <row r="285" spans="1:4" ht="14">
      <c r="A285" s="7"/>
      <c r="B285" s="7"/>
      <c r="C285" s="7"/>
      <c r="D285" s="27"/>
    </row>
    <row r="286" spans="1:4" ht="14">
      <c r="A286" s="7"/>
      <c r="B286" s="7"/>
      <c r="C286" s="7"/>
      <c r="D286" s="27"/>
    </row>
    <row r="287" spans="1:4" ht="14">
      <c r="A287" s="7"/>
      <c r="B287" s="7"/>
      <c r="C287" s="7"/>
      <c r="D287" s="27"/>
    </row>
    <row r="288" spans="1:4" ht="14">
      <c r="A288" s="7"/>
      <c r="B288" s="7"/>
      <c r="C288" s="7"/>
      <c r="D288" s="27"/>
    </row>
    <row r="289" spans="1:4" ht="14">
      <c r="A289" s="7"/>
      <c r="B289" s="7"/>
      <c r="C289" s="7"/>
      <c r="D289" s="27"/>
    </row>
    <row r="290" spans="1:4" ht="14">
      <c r="A290" s="7"/>
      <c r="B290" s="7"/>
      <c r="C290" s="7"/>
      <c r="D290" s="27"/>
    </row>
    <row r="291" spans="1:4" ht="14">
      <c r="A291" s="7"/>
      <c r="B291" s="7"/>
      <c r="C291" s="7"/>
      <c r="D291" s="27"/>
    </row>
    <row r="292" spans="1:4" ht="14">
      <c r="A292" s="7"/>
      <c r="B292" s="7"/>
      <c r="C292" s="7"/>
      <c r="D292" s="27"/>
    </row>
    <row r="293" spans="1:4" ht="14">
      <c r="A293" s="7"/>
      <c r="B293" s="7"/>
      <c r="C293" s="7"/>
      <c r="D293" s="27"/>
    </row>
    <row r="294" spans="1:4" ht="14">
      <c r="A294" s="7"/>
      <c r="B294" s="7"/>
      <c r="C294" s="7"/>
      <c r="D294" s="27"/>
    </row>
    <row r="295" spans="1:4" ht="14">
      <c r="A295" s="7"/>
      <c r="B295" s="7"/>
      <c r="C295" s="7"/>
      <c r="D295" s="27"/>
    </row>
    <row r="296" spans="1:4" ht="14">
      <c r="A296" s="7"/>
      <c r="B296" s="7"/>
      <c r="C296" s="7"/>
      <c r="D296" s="27"/>
    </row>
    <row r="297" spans="1:4" ht="14">
      <c r="A297" s="7"/>
      <c r="B297" s="7"/>
      <c r="C297" s="7"/>
      <c r="D297" s="27"/>
    </row>
    <row r="298" spans="1:4" ht="14">
      <c r="A298" s="7"/>
      <c r="B298" s="7"/>
      <c r="C298" s="7"/>
      <c r="D298" s="27"/>
    </row>
    <row r="299" spans="1:4" ht="14">
      <c r="A299" s="7"/>
      <c r="B299" s="7"/>
      <c r="C299" s="7"/>
      <c r="D299" s="27"/>
    </row>
    <row r="300" spans="1:4" ht="14">
      <c r="A300" s="7"/>
      <c r="B300" s="7"/>
      <c r="C300" s="7"/>
      <c r="D300" s="27"/>
    </row>
    <row r="301" spans="1:4" ht="14">
      <c r="A301" s="7"/>
      <c r="B301" s="7"/>
      <c r="C301" s="7"/>
      <c r="D301" s="27"/>
    </row>
    <row r="302" spans="1:4" ht="14">
      <c r="A302" s="7"/>
      <c r="B302" s="7"/>
      <c r="C302" s="7"/>
      <c r="D302" s="27"/>
    </row>
    <row r="303" spans="1:4" ht="14">
      <c r="A303" s="7"/>
      <c r="B303" s="7"/>
      <c r="C303" s="7"/>
      <c r="D303" s="27"/>
    </row>
    <row r="304" spans="1:4" ht="14">
      <c r="A304" s="7"/>
      <c r="B304" s="7"/>
      <c r="C304" s="7"/>
      <c r="D304" s="27"/>
    </row>
    <row r="305" spans="1:4" ht="14">
      <c r="A305" s="7"/>
      <c r="B305" s="7"/>
      <c r="C305" s="7"/>
      <c r="D305" s="27"/>
    </row>
    <row r="306" spans="1:4" ht="14">
      <c r="A306" s="7"/>
      <c r="B306" s="7"/>
      <c r="C306" s="7"/>
      <c r="D306" s="27"/>
    </row>
    <row r="307" spans="1:4" ht="14">
      <c r="A307" s="7"/>
      <c r="B307" s="7"/>
      <c r="C307" s="7"/>
      <c r="D307" s="27"/>
    </row>
    <row r="308" spans="1:4" ht="14">
      <c r="A308" s="7"/>
      <c r="B308" s="7"/>
      <c r="C308" s="7"/>
      <c r="D308" s="27"/>
    </row>
    <row r="309" spans="1:4" ht="14">
      <c r="A309" s="7"/>
      <c r="B309" s="7"/>
      <c r="C309" s="7"/>
      <c r="D309" s="27"/>
    </row>
    <row r="310" spans="1:4" ht="14">
      <c r="A310" s="7"/>
      <c r="B310" s="7"/>
      <c r="C310" s="7"/>
      <c r="D310" s="27"/>
    </row>
    <row r="311" spans="1:4" ht="14">
      <c r="A311" s="7"/>
      <c r="B311" s="7"/>
      <c r="C311" s="7"/>
      <c r="D311" s="27"/>
    </row>
    <row r="312" spans="1:4" ht="14">
      <c r="A312" s="7"/>
      <c r="B312" s="7"/>
      <c r="C312" s="7"/>
      <c r="D312" s="27"/>
    </row>
    <row r="313" spans="1:4" ht="14">
      <c r="A313" s="7"/>
      <c r="B313" s="7"/>
      <c r="C313" s="7"/>
      <c r="D313" s="27"/>
    </row>
    <row r="314" spans="1:4" ht="14">
      <c r="A314" s="7"/>
      <c r="B314" s="7"/>
      <c r="C314" s="7"/>
      <c r="D314" s="27"/>
    </row>
    <row r="315" spans="1:4" ht="14">
      <c r="A315" s="7"/>
      <c r="B315" s="7"/>
      <c r="C315" s="7"/>
      <c r="D315" s="27"/>
    </row>
    <row r="316" spans="1:4" ht="14">
      <c r="A316" s="7"/>
      <c r="B316" s="7"/>
      <c r="C316" s="7"/>
      <c r="D316" s="27"/>
    </row>
    <row r="317" spans="1:4" ht="14">
      <c r="A317" s="7"/>
      <c r="B317" s="7"/>
      <c r="C317" s="7"/>
      <c r="D317" s="27"/>
    </row>
    <row r="318" spans="1:4" ht="14">
      <c r="A318" s="7"/>
      <c r="B318" s="7"/>
      <c r="C318" s="7"/>
      <c r="D318" s="27"/>
    </row>
    <row r="319" spans="1:4" ht="14">
      <c r="A319" s="7"/>
      <c r="B319" s="7"/>
      <c r="C319" s="7"/>
      <c r="D319" s="27"/>
    </row>
    <row r="320" spans="1:4" ht="14">
      <c r="A320" s="7"/>
      <c r="B320" s="7"/>
      <c r="C320" s="7"/>
      <c r="D320" s="27"/>
    </row>
    <row r="321" spans="1:4" ht="14">
      <c r="A321" s="7"/>
      <c r="B321" s="7"/>
      <c r="C321" s="7"/>
      <c r="D321" s="27"/>
    </row>
    <row r="322" spans="1:4" ht="14">
      <c r="A322" s="7"/>
      <c r="B322" s="7"/>
      <c r="C322" s="7"/>
      <c r="D322" s="27"/>
    </row>
    <row r="323" spans="1:4" ht="14">
      <c r="A323" s="7"/>
      <c r="B323" s="7"/>
      <c r="C323" s="7"/>
      <c r="D323" s="27"/>
    </row>
    <row r="324" spans="1:4" ht="14">
      <c r="A324" s="7"/>
      <c r="B324" s="7"/>
      <c r="C324" s="7"/>
      <c r="D324" s="27"/>
    </row>
    <row r="325" spans="1:4" ht="14">
      <c r="A325" s="7"/>
      <c r="B325" s="7"/>
      <c r="C325" s="7"/>
      <c r="D325" s="27"/>
    </row>
    <row r="326" spans="1:4" ht="14">
      <c r="A326" s="7"/>
      <c r="B326" s="7"/>
      <c r="C326" s="7"/>
      <c r="D326" s="27"/>
    </row>
    <row r="327" spans="1:4" ht="14">
      <c r="A327" s="7"/>
      <c r="B327" s="7"/>
      <c r="C327" s="7"/>
      <c r="D327" s="27"/>
    </row>
    <row r="328" spans="1:4" ht="14">
      <c r="A328" s="7"/>
      <c r="B328" s="7"/>
      <c r="C328" s="7"/>
      <c r="D328" s="27"/>
    </row>
    <row r="329" spans="1:4" ht="14">
      <c r="A329" s="7"/>
      <c r="B329" s="7"/>
      <c r="C329" s="7"/>
      <c r="D329" s="27"/>
    </row>
    <row r="330" spans="1:4" ht="14">
      <c r="A330" s="7"/>
      <c r="B330" s="7"/>
      <c r="C330" s="7"/>
      <c r="D330" s="27"/>
    </row>
    <row r="331" spans="1:4" ht="14">
      <c r="A331" s="7"/>
      <c r="B331" s="7"/>
      <c r="C331" s="7"/>
      <c r="D331" s="27"/>
    </row>
    <row r="332" spans="1:4" ht="14">
      <c r="A332" s="7"/>
      <c r="B332" s="7"/>
      <c r="C332" s="7"/>
      <c r="D332" s="27"/>
    </row>
    <row r="333" spans="1:4" ht="14">
      <c r="A333" s="7"/>
      <c r="B333" s="7"/>
      <c r="C333" s="7"/>
      <c r="D333" s="27"/>
    </row>
    <row r="334" spans="1:4" ht="14">
      <c r="A334" s="7"/>
      <c r="B334" s="7"/>
      <c r="C334" s="7"/>
      <c r="D334" s="27"/>
    </row>
    <row r="335" spans="1:4" ht="14">
      <c r="A335" s="7"/>
      <c r="B335" s="7"/>
      <c r="C335" s="7"/>
      <c r="D335" s="27"/>
    </row>
    <row r="336" spans="1:4" ht="14">
      <c r="A336" s="7"/>
      <c r="B336" s="7"/>
      <c r="C336" s="7"/>
      <c r="D336" s="27"/>
    </row>
    <row r="337" spans="1:4" ht="14">
      <c r="A337" s="7"/>
      <c r="B337" s="7"/>
      <c r="C337" s="7"/>
      <c r="D337" s="27"/>
    </row>
    <row r="338" spans="1:4" ht="14">
      <c r="A338" s="7"/>
      <c r="B338" s="7"/>
      <c r="C338" s="7"/>
      <c r="D338" s="27"/>
    </row>
    <row r="339" spans="1:4" ht="14">
      <c r="A339" s="7"/>
      <c r="B339" s="7"/>
      <c r="C339" s="7"/>
      <c r="D339" s="27"/>
    </row>
    <row r="340" spans="1:4" ht="14">
      <c r="A340" s="7"/>
      <c r="B340" s="7"/>
      <c r="C340" s="7"/>
      <c r="D340" s="27"/>
    </row>
    <row r="341" spans="1:4" ht="14">
      <c r="A341" s="7"/>
      <c r="B341" s="7"/>
      <c r="C341" s="7"/>
      <c r="D341" s="27"/>
    </row>
    <row r="342" spans="1:4" ht="14">
      <c r="A342" s="7"/>
      <c r="B342" s="7"/>
      <c r="C342" s="7"/>
      <c r="D342" s="27"/>
    </row>
    <row r="343" spans="1:4" ht="14">
      <c r="A343" s="7"/>
      <c r="B343" s="7"/>
      <c r="C343" s="7"/>
      <c r="D343" s="27"/>
    </row>
    <row r="344" spans="1:4" ht="14">
      <c r="A344" s="7"/>
      <c r="B344" s="7"/>
      <c r="C344" s="7"/>
      <c r="D344" s="27"/>
    </row>
    <row r="345" spans="1:4" ht="14">
      <c r="A345" s="7"/>
      <c r="B345" s="7"/>
      <c r="C345" s="7"/>
      <c r="D345" s="27"/>
    </row>
    <row r="346" spans="1:4" ht="14">
      <c r="A346" s="7"/>
      <c r="B346" s="7"/>
      <c r="C346" s="7"/>
      <c r="D346" s="27"/>
    </row>
    <row r="347" spans="1:4" ht="14">
      <c r="A347" s="7"/>
      <c r="B347" s="7"/>
      <c r="C347" s="7"/>
      <c r="D347" s="27"/>
    </row>
    <row r="348" spans="1:4" ht="14">
      <c r="A348" s="7"/>
      <c r="B348" s="7"/>
      <c r="C348" s="7"/>
      <c r="D348" s="27"/>
    </row>
    <row r="349" spans="1:4" ht="14">
      <c r="A349" s="7"/>
      <c r="B349" s="7"/>
      <c r="C349" s="7"/>
      <c r="D349" s="27"/>
    </row>
    <row r="350" spans="1:4" ht="14">
      <c r="A350" s="7"/>
      <c r="B350" s="7"/>
      <c r="C350" s="7"/>
      <c r="D350" s="27"/>
    </row>
    <row r="351" spans="1:4" ht="14">
      <c r="A351" s="7"/>
      <c r="B351" s="7"/>
      <c r="C351" s="7"/>
      <c r="D351" s="27"/>
    </row>
    <row r="352" spans="1:4" ht="14">
      <c r="A352" s="7"/>
      <c r="B352" s="7"/>
      <c r="C352" s="7"/>
      <c r="D352" s="27"/>
    </row>
    <row r="353" spans="1:4" ht="14">
      <c r="A353" s="7"/>
      <c r="B353" s="7"/>
      <c r="C353" s="7"/>
      <c r="D353" s="27"/>
    </row>
    <row r="354" spans="1:4" ht="14">
      <c r="A354" s="7"/>
      <c r="B354" s="7"/>
      <c r="C354" s="7"/>
      <c r="D354" s="27"/>
    </row>
    <row r="355" spans="1:4" ht="14">
      <c r="A355" s="7"/>
      <c r="B355" s="7"/>
      <c r="C355" s="7"/>
      <c r="D355" s="27"/>
    </row>
    <row r="356" spans="1:4" ht="14">
      <c r="A356" s="7"/>
      <c r="B356" s="7"/>
      <c r="C356" s="7"/>
      <c r="D356" s="27"/>
    </row>
    <row r="357" spans="1:4" ht="14">
      <c r="A357" s="7"/>
      <c r="B357" s="7"/>
      <c r="C357" s="7"/>
      <c r="D357" s="27"/>
    </row>
    <row r="358" spans="1:4" ht="14">
      <c r="A358" s="7"/>
      <c r="B358" s="7"/>
      <c r="C358" s="7"/>
      <c r="D358" s="27"/>
    </row>
    <row r="359" spans="1:4" ht="14">
      <c r="A359" s="7"/>
      <c r="B359" s="7"/>
      <c r="C359" s="7"/>
      <c r="D359" s="27"/>
    </row>
    <row r="360" spans="1:4" ht="14">
      <c r="A360" s="7"/>
      <c r="B360" s="7"/>
      <c r="C360" s="7"/>
      <c r="D360" s="27"/>
    </row>
    <row r="361" spans="1:4" ht="14">
      <c r="A361" s="7"/>
      <c r="B361" s="7"/>
      <c r="C361" s="7"/>
      <c r="D361" s="27"/>
    </row>
    <row r="362" spans="1:4" ht="14">
      <c r="A362" s="7"/>
      <c r="B362" s="7"/>
      <c r="C362" s="7"/>
      <c r="D362" s="27"/>
    </row>
    <row r="363" spans="1:4" ht="14">
      <c r="A363" s="7"/>
      <c r="B363" s="7"/>
      <c r="C363" s="7"/>
      <c r="D363" s="27"/>
    </row>
    <row r="364" spans="1:4" ht="14">
      <c r="A364" s="7"/>
      <c r="B364" s="7"/>
      <c r="C364" s="7"/>
      <c r="D364" s="27"/>
    </row>
    <row r="365" spans="1:4" ht="14">
      <c r="A365" s="7"/>
      <c r="B365" s="7"/>
      <c r="C365" s="7"/>
      <c r="D365" s="27"/>
    </row>
    <row r="366" spans="1:4" ht="14">
      <c r="A366" s="7"/>
      <c r="B366" s="7"/>
      <c r="C366" s="7"/>
      <c r="D366" s="27"/>
    </row>
    <row r="367" spans="1:4" ht="14">
      <c r="A367" s="7"/>
      <c r="B367" s="7"/>
      <c r="C367" s="7"/>
      <c r="D367" s="27"/>
    </row>
    <row r="368" spans="1:4" ht="14">
      <c r="A368" s="7"/>
      <c r="B368" s="7"/>
      <c r="C368" s="7"/>
      <c r="D368" s="27"/>
    </row>
    <row r="369" spans="1:4" ht="14">
      <c r="A369" s="7"/>
      <c r="B369" s="7"/>
      <c r="C369" s="7"/>
      <c r="D369" s="27"/>
    </row>
    <row r="370" spans="1:4" ht="14">
      <c r="A370" s="7"/>
      <c r="B370" s="7"/>
      <c r="C370" s="7"/>
      <c r="D370" s="27"/>
    </row>
    <row r="371" spans="1:4" ht="14">
      <c r="A371" s="7"/>
      <c r="B371" s="7"/>
      <c r="C371" s="7"/>
      <c r="D371" s="27"/>
    </row>
    <row r="372" spans="1:4" ht="14">
      <c r="A372" s="7"/>
      <c r="B372" s="7"/>
      <c r="C372" s="7"/>
      <c r="D372" s="27"/>
    </row>
    <row r="373" spans="1:4" ht="14">
      <c r="A373" s="7"/>
      <c r="B373" s="7"/>
      <c r="C373" s="7"/>
      <c r="D373" s="27"/>
    </row>
    <row r="374" spans="1:4" ht="14">
      <c r="A374" s="7"/>
      <c r="B374" s="7"/>
      <c r="C374" s="7"/>
      <c r="D374" s="27"/>
    </row>
    <row r="375" spans="1:4" ht="14">
      <c r="A375" s="7"/>
      <c r="B375" s="7"/>
      <c r="C375" s="7"/>
      <c r="D375" s="27"/>
    </row>
    <row r="376" spans="1:4" ht="14">
      <c r="A376" s="7"/>
      <c r="B376" s="7"/>
      <c r="C376" s="7"/>
      <c r="D376" s="27"/>
    </row>
    <row r="377" spans="1:4" ht="14">
      <c r="A377" s="7"/>
      <c r="B377" s="7"/>
      <c r="C377" s="7"/>
      <c r="D377" s="27"/>
    </row>
    <row r="378" spans="1:4" ht="14">
      <c r="A378" s="7"/>
      <c r="B378" s="7"/>
      <c r="C378" s="7"/>
      <c r="D378" s="27"/>
    </row>
    <row r="379" spans="1:4" ht="14">
      <c r="A379" s="7"/>
      <c r="B379" s="7"/>
      <c r="C379" s="7"/>
      <c r="D379" s="27"/>
    </row>
    <row r="380" spans="1:4" ht="14">
      <c r="A380" s="7"/>
      <c r="B380" s="7"/>
      <c r="C380" s="7"/>
      <c r="D380" s="27"/>
    </row>
    <row r="381" spans="1:4" ht="14">
      <c r="A381" s="7"/>
      <c r="B381" s="7"/>
      <c r="C381" s="7"/>
      <c r="D381" s="27"/>
    </row>
    <row r="382" spans="1:4" ht="14">
      <c r="A382" s="7"/>
      <c r="B382" s="7"/>
      <c r="C382" s="7"/>
      <c r="D382" s="27"/>
    </row>
    <row r="383" spans="1:4" ht="14">
      <c r="A383" s="7"/>
      <c r="B383" s="7"/>
      <c r="C383" s="7"/>
      <c r="D383" s="27"/>
    </row>
    <row r="384" spans="1:4" ht="14">
      <c r="A384" s="7"/>
      <c r="B384" s="7"/>
      <c r="C384" s="7"/>
      <c r="D384" s="27"/>
    </row>
    <row r="385" spans="1:4" ht="14">
      <c r="A385" s="7"/>
      <c r="B385" s="7"/>
      <c r="C385" s="7"/>
      <c r="D385" s="27"/>
    </row>
    <row r="386" spans="1:4" ht="14">
      <c r="A386" s="7"/>
      <c r="B386" s="7"/>
      <c r="C386" s="7"/>
      <c r="D386" s="27"/>
    </row>
    <row r="387" spans="1:4" ht="14">
      <c r="A387" s="7"/>
      <c r="B387" s="7"/>
      <c r="C387" s="7"/>
      <c r="D387" s="27"/>
    </row>
    <row r="388" spans="1:4" ht="14">
      <c r="A388" s="7"/>
      <c r="B388" s="7"/>
      <c r="C388" s="7"/>
      <c r="D388" s="27"/>
    </row>
    <row r="389" spans="1:4" ht="14">
      <c r="A389" s="7"/>
      <c r="B389" s="7"/>
      <c r="C389" s="7"/>
      <c r="D389" s="27"/>
    </row>
    <row r="390" spans="1:4" ht="14">
      <c r="A390" s="7"/>
      <c r="B390" s="7"/>
      <c r="C390" s="7"/>
      <c r="D390" s="27"/>
    </row>
    <row r="391" spans="1:4" ht="14">
      <c r="A391" s="7"/>
      <c r="B391" s="7"/>
      <c r="C391" s="7"/>
      <c r="D391" s="27"/>
    </row>
    <row r="392" spans="1:4" ht="14">
      <c r="A392" s="7"/>
      <c r="B392" s="7"/>
      <c r="C392" s="7"/>
      <c r="D392" s="27"/>
    </row>
    <row r="393" spans="1:4" ht="14">
      <c r="A393" s="7"/>
      <c r="B393" s="7"/>
      <c r="C393" s="7"/>
      <c r="D393" s="27"/>
    </row>
    <row r="394" spans="1:4" ht="14">
      <c r="A394" s="7"/>
      <c r="B394" s="7"/>
      <c r="C394" s="7"/>
      <c r="D394" s="27"/>
    </row>
    <row r="395" spans="1:4" ht="14">
      <c r="A395" s="7"/>
      <c r="B395" s="7"/>
      <c r="C395" s="7"/>
      <c r="D395" s="27"/>
    </row>
    <row r="396" spans="1:4" ht="14">
      <c r="A396" s="7"/>
      <c r="B396" s="7"/>
      <c r="C396" s="7"/>
      <c r="D396" s="27"/>
    </row>
    <row r="397" spans="1:4" ht="14">
      <c r="A397" s="7"/>
      <c r="B397" s="7"/>
      <c r="C397" s="7"/>
      <c r="D397" s="27"/>
    </row>
    <row r="398" spans="1:4" ht="14">
      <c r="A398" s="7"/>
      <c r="B398" s="7"/>
      <c r="C398" s="7"/>
      <c r="D398" s="27"/>
    </row>
    <row r="399" spans="1:4" ht="14">
      <c r="A399" s="7"/>
      <c r="B399" s="7"/>
      <c r="C399" s="7"/>
      <c r="D399" s="27"/>
    </row>
    <row r="400" spans="1:4" ht="14">
      <c r="A400" s="7"/>
      <c r="B400" s="7"/>
      <c r="C400" s="7"/>
      <c r="D400" s="27"/>
    </row>
    <row r="401" spans="1:4" ht="14">
      <c r="A401" s="7"/>
      <c r="B401" s="7"/>
      <c r="C401" s="7"/>
      <c r="D401" s="27"/>
    </row>
    <row r="402" spans="1:4" ht="14">
      <c r="A402" s="7"/>
      <c r="B402" s="7"/>
      <c r="C402" s="7"/>
      <c r="D402" s="27"/>
    </row>
    <row r="403" spans="1:4" ht="14">
      <c r="A403" s="7"/>
      <c r="B403" s="7"/>
      <c r="C403" s="7"/>
      <c r="D403" s="27"/>
    </row>
    <row r="404" spans="1:4" ht="14">
      <c r="A404" s="7"/>
      <c r="B404" s="7"/>
      <c r="C404" s="7"/>
      <c r="D404" s="27"/>
    </row>
    <row r="405" spans="1:4" ht="14">
      <c r="A405" s="7"/>
      <c r="B405" s="7"/>
      <c r="C405" s="7"/>
      <c r="D405" s="27"/>
    </row>
    <row r="406" spans="1:4" ht="14">
      <c r="A406" s="7"/>
      <c r="B406" s="7"/>
      <c r="C406" s="7"/>
      <c r="D406" s="27"/>
    </row>
    <row r="407" spans="1:4" ht="14">
      <c r="A407" s="7"/>
      <c r="B407" s="7"/>
      <c r="C407" s="7"/>
      <c r="D407" s="27"/>
    </row>
    <row r="408" spans="1:4" ht="14">
      <c r="A408" s="7"/>
      <c r="B408" s="7"/>
      <c r="C408" s="7"/>
      <c r="D408" s="27"/>
    </row>
    <row r="409" spans="1:4" ht="14">
      <c r="A409" s="7"/>
      <c r="B409" s="7"/>
      <c r="C409" s="7"/>
      <c r="D409" s="27"/>
    </row>
    <row r="410" spans="1:4" ht="14">
      <c r="A410" s="7"/>
      <c r="B410" s="7"/>
      <c r="C410" s="7"/>
      <c r="D410" s="27"/>
    </row>
    <row r="411" spans="1:4" ht="14">
      <c r="A411" s="7"/>
      <c r="B411" s="7"/>
      <c r="C411" s="7"/>
      <c r="D411" s="27"/>
    </row>
    <row r="412" spans="1:4" ht="14">
      <c r="A412" s="7"/>
      <c r="B412" s="7"/>
      <c r="C412" s="7"/>
      <c r="D412" s="27"/>
    </row>
    <row r="413" spans="1:4" ht="14">
      <c r="A413" s="7"/>
      <c r="B413" s="7"/>
      <c r="C413" s="7"/>
      <c r="D413" s="27"/>
    </row>
    <row r="414" spans="1:4" ht="14">
      <c r="A414" s="7"/>
      <c r="B414" s="7"/>
      <c r="C414" s="7"/>
      <c r="D414" s="27"/>
    </row>
    <row r="415" spans="1:4" ht="14">
      <c r="A415" s="7"/>
      <c r="B415" s="7"/>
      <c r="C415" s="7"/>
      <c r="D415" s="27"/>
    </row>
    <row r="416" spans="1:4" ht="14">
      <c r="A416" s="7"/>
      <c r="B416" s="7"/>
      <c r="C416" s="7"/>
      <c r="D416" s="27"/>
    </row>
    <row r="417" spans="1:4" ht="14">
      <c r="A417" s="7"/>
      <c r="B417" s="7"/>
      <c r="C417" s="7"/>
      <c r="D417" s="27"/>
    </row>
    <row r="418" spans="1:4" ht="14">
      <c r="A418" s="7"/>
      <c r="B418" s="7"/>
      <c r="C418" s="7"/>
      <c r="D418" s="27"/>
    </row>
    <row r="419" spans="1:4" ht="14">
      <c r="A419" s="7"/>
      <c r="B419" s="7"/>
      <c r="C419" s="7"/>
      <c r="D419" s="27"/>
    </row>
    <row r="420" spans="1:4" ht="14">
      <c r="A420" s="7"/>
      <c r="B420" s="7"/>
      <c r="C420" s="7"/>
      <c r="D420" s="27"/>
    </row>
    <row r="421" spans="1:4" ht="14">
      <c r="A421" s="7"/>
      <c r="B421" s="7"/>
      <c r="C421" s="7"/>
      <c r="D421" s="27"/>
    </row>
    <row r="422" spans="1:4" ht="14">
      <c r="A422" s="7"/>
      <c r="B422" s="7"/>
      <c r="C422" s="7"/>
      <c r="D422" s="27"/>
    </row>
    <row r="423" spans="1:4" ht="14">
      <c r="A423" s="7"/>
      <c r="B423" s="7"/>
      <c r="C423" s="7"/>
      <c r="D423" s="27"/>
    </row>
    <row r="424" spans="1:4" ht="14">
      <c r="A424" s="7"/>
      <c r="B424" s="7"/>
      <c r="C424" s="7"/>
      <c r="D424" s="27"/>
    </row>
    <row r="425" spans="1:4" ht="14">
      <c r="A425" s="7"/>
      <c r="B425" s="7"/>
      <c r="C425" s="7"/>
      <c r="D425" s="27"/>
    </row>
    <row r="426" spans="1:4" ht="14">
      <c r="A426" s="7"/>
      <c r="B426" s="7"/>
      <c r="C426" s="7"/>
      <c r="D426" s="27"/>
    </row>
    <row r="427" spans="1:4" ht="14">
      <c r="A427" s="7"/>
      <c r="B427" s="7"/>
      <c r="C427" s="7"/>
      <c r="D427" s="27"/>
    </row>
    <row r="428" spans="1:4" ht="14">
      <c r="A428" s="7"/>
      <c r="B428" s="7"/>
      <c r="C428" s="7"/>
      <c r="D428" s="27"/>
    </row>
    <row r="429" spans="1:4" ht="14">
      <c r="A429" s="7"/>
      <c r="B429" s="7"/>
      <c r="C429" s="7"/>
      <c r="D429" s="27"/>
    </row>
    <row r="430" spans="1:4" ht="14">
      <c r="A430" s="7"/>
      <c r="B430" s="7"/>
      <c r="C430" s="7"/>
      <c r="D430" s="27"/>
    </row>
    <row r="431" spans="1:4" ht="14">
      <c r="A431" s="7"/>
      <c r="B431" s="7"/>
      <c r="C431" s="7"/>
      <c r="D431" s="27"/>
    </row>
    <row r="432" spans="1:4" ht="14">
      <c r="A432" s="7"/>
      <c r="B432" s="7"/>
      <c r="C432" s="7"/>
      <c r="D432" s="27"/>
    </row>
    <row r="433" spans="1:4" ht="14">
      <c r="A433" s="7"/>
      <c r="B433" s="7"/>
      <c r="C433" s="7"/>
      <c r="D433" s="27"/>
    </row>
    <row r="434" spans="1:4" ht="14">
      <c r="A434" s="7"/>
      <c r="B434" s="7"/>
      <c r="C434" s="7"/>
      <c r="D434" s="27"/>
    </row>
    <row r="435" spans="1:4" ht="14">
      <c r="A435" s="7"/>
      <c r="B435" s="7"/>
      <c r="C435" s="7"/>
      <c r="D435" s="27"/>
    </row>
    <row r="436" spans="1:4" ht="14">
      <c r="A436" s="7"/>
      <c r="B436" s="7"/>
      <c r="C436" s="7"/>
      <c r="D436" s="27"/>
    </row>
    <row r="437" spans="1:4" ht="14">
      <c r="A437" s="7"/>
      <c r="B437" s="7"/>
      <c r="C437" s="7"/>
      <c r="D437" s="27"/>
    </row>
    <row r="438" spans="1:4" ht="14">
      <c r="A438" s="7"/>
      <c r="B438" s="7"/>
      <c r="C438" s="7"/>
      <c r="D438" s="27"/>
    </row>
    <row r="439" spans="1:4" ht="14">
      <c r="A439" s="7"/>
      <c r="B439" s="7"/>
      <c r="C439" s="7"/>
      <c r="D439" s="27"/>
    </row>
    <row r="440" spans="1:4" ht="14">
      <c r="A440" s="7"/>
      <c r="B440" s="7"/>
      <c r="C440" s="7"/>
      <c r="D440" s="27"/>
    </row>
    <row r="441" spans="1:4" ht="14">
      <c r="A441" s="7"/>
      <c r="B441" s="7"/>
      <c r="C441" s="7"/>
      <c r="D441" s="27"/>
    </row>
    <row r="442" spans="1:4" ht="14">
      <c r="A442" s="7"/>
      <c r="B442" s="7"/>
      <c r="C442" s="7"/>
      <c r="D442" s="27"/>
    </row>
    <row r="443" spans="1:4" ht="14">
      <c r="A443" s="7"/>
      <c r="B443" s="7"/>
      <c r="C443" s="7"/>
      <c r="D443" s="27"/>
    </row>
    <row r="444" spans="1:4" ht="14">
      <c r="A444" s="7"/>
      <c r="B444" s="7"/>
      <c r="C444" s="7"/>
      <c r="D444" s="27"/>
    </row>
    <row r="445" spans="1:4" ht="14">
      <c r="A445" s="7"/>
      <c r="B445" s="7"/>
      <c r="C445" s="7"/>
      <c r="D445" s="27"/>
    </row>
    <row r="446" spans="1:4" ht="14">
      <c r="A446" s="7"/>
      <c r="B446" s="7"/>
      <c r="C446" s="7"/>
      <c r="D446" s="27"/>
    </row>
    <row r="447" spans="1:4" ht="14">
      <c r="A447" s="7"/>
      <c r="B447" s="7"/>
      <c r="C447" s="7"/>
      <c r="D447" s="27"/>
    </row>
    <row r="448" spans="1:4" ht="14">
      <c r="A448" s="7"/>
      <c r="B448" s="7"/>
      <c r="C448" s="7"/>
      <c r="D448" s="27"/>
    </row>
    <row r="449" spans="1:4" ht="14">
      <c r="A449" s="7"/>
      <c r="B449" s="7"/>
      <c r="C449" s="7"/>
      <c r="D449" s="27"/>
    </row>
    <row r="450" spans="1:4" ht="14">
      <c r="A450" s="7"/>
      <c r="B450" s="7"/>
      <c r="C450" s="7"/>
      <c r="D450" s="27"/>
    </row>
    <row r="451" spans="1:4" ht="14">
      <c r="A451" s="7"/>
      <c r="B451" s="7"/>
      <c r="C451" s="7"/>
      <c r="D451" s="27"/>
    </row>
    <row r="452" spans="1:4" ht="14">
      <c r="A452" s="7"/>
      <c r="B452" s="7"/>
      <c r="C452" s="7"/>
      <c r="D452" s="27"/>
    </row>
    <row r="453" spans="1:4" ht="14">
      <c r="A453" s="7"/>
      <c r="B453" s="7"/>
      <c r="C453" s="7"/>
      <c r="D453" s="27"/>
    </row>
    <row r="454" spans="1:4" ht="14">
      <c r="A454" s="7"/>
      <c r="B454" s="7"/>
      <c r="C454" s="7"/>
      <c r="D454" s="27"/>
    </row>
    <row r="455" spans="1:4" ht="14">
      <c r="A455" s="7"/>
      <c r="B455" s="7"/>
      <c r="C455" s="7"/>
      <c r="D455" s="27"/>
    </row>
    <row r="456" spans="1:4" ht="14">
      <c r="A456" s="7"/>
      <c r="B456" s="7"/>
      <c r="C456" s="7"/>
      <c r="D456" s="27"/>
    </row>
    <row r="457" spans="1:4" ht="14">
      <c r="A457" s="7"/>
      <c r="B457" s="7"/>
      <c r="C457" s="7"/>
      <c r="D457" s="27"/>
    </row>
    <row r="458" spans="1:4" ht="14">
      <c r="A458" s="7"/>
      <c r="B458" s="7"/>
      <c r="C458" s="7"/>
      <c r="D458" s="27"/>
    </row>
    <row r="459" spans="1:4" ht="14">
      <c r="A459" s="7"/>
      <c r="B459" s="7"/>
      <c r="C459" s="7"/>
      <c r="D459" s="27"/>
    </row>
    <row r="460" spans="1:4" ht="14">
      <c r="A460" s="7"/>
      <c r="B460" s="7"/>
      <c r="C460" s="7"/>
      <c r="D460" s="27"/>
    </row>
    <row r="461" spans="1:4" ht="14">
      <c r="A461" s="7"/>
      <c r="B461" s="7"/>
      <c r="C461" s="7"/>
      <c r="D461" s="27"/>
    </row>
    <row r="462" spans="1:4" ht="14">
      <c r="A462" s="7"/>
      <c r="B462" s="7"/>
      <c r="C462" s="7"/>
      <c r="D462" s="27"/>
    </row>
    <row r="463" spans="1:4" ht="14">
      <c r="A463" s="7"/>
      <c r="B463" s="7"/>
      <c r="C463" s="7"/>
      <c r="D463" s="27"/>
    </row>
    <row r="464" spans="1:4" ht="14">
      <c r="A464" s="7"/>
      <c r="B464" s="7"/>
      <c r="C464" s="7"/>
      <c r="D464" s="27"/>
    </row>
    <row r="465" spans="1:4" ht="14">
      <c r="A465" s="7"/>
      <c r="B465" s="7"/>
      <c r="C465" s="7"/>
      <c r="D465" s="27"/>
    </row>
    <row r="466" spans="1:4" ht="14">
      <c r="A466" s="7"/>
      <c r="B466" s="7"/>
      <c r="C466" s="7"/>
      <c r="D466" s="27"/>
    </row>
    <row r="467" spans="1:4" ht="14">
      <c r="A467" s="7"/>
      <c r="B467" s="7"/>
      <c r="C467" s="7"/>
      <c r="D467" s="27"/>
    </row>
    <row r="468" spans="1:4" ht="14">
      <c r="A468" s="7"/>
      <c r="B468" s="7"/>
      <c r="C468" s="7"/>
      <c r="D468" s="27"/>
    </row>
    <row r="469" spans="1:4" ht="14">
      <c r="A469" s="7"/>
      <c r="B469" s="7"/>
      <c r="C469" s="7"/>
      <c r="D469" s="27"/>
    </row>
    <row r="470" spans="1:4" ht="14">
      <c r="A470" s="7"/>
      <c r="B470" s="7"/>
      <c r="C470" s="7"/>
      <c r="D470" s="27"/>
    </row>
    <row r="471" spans="1:4" ht="14">
      <c r="A471" s="7"/>
      <c r="B471" s="7"/>
      <c r="C471" s="7"/>
      <c r="D471" s="27"/>
    </row>
    <row r="472" spans="1:4" ht="14">
      <c r="A472" s="7"/>
      <c r="B472" s="7"/>
      <c r="C472" s="7"/>
      <c r="D472" s="27"/>
    </row>
    <row r="473" spans="1:4" ht="14">
      <c r="A473" s="7"/>
      <c r="B473" s="7"/>
      <c r="C473" s="7"/>
      <c r="D473" s="27"/>
    </row>
    <row r="474" spans="1:4" ht="14">
      <c r="A474" s="7"/>
      <c r="B474" s="7"/>
      <c r="C474" s="7"/>
      <c r="D474" s="27"/>
    </row>
    <row r="475" spans="1:4" ht="14">
      <c r="A475" s="7"/>
      <c r="B475" s="7"/>
      <c r="C475" s="7"/>
      <c r="D475" s="27"/>
    </row>
    <row r="476" spans="1:4" ht="14">
      <c r="A476" s="7"/>
      <c r="B476" s="7"/>
      <c r="C476" s="7"/>
      <c r="D476" s="27"/>
    </row>
    <row r="477" spans="1:4" ht="14">
      <c r="A477" s="7"/>
      <c r="B477" s="7"/>
      <c r="C477" s="7"/>
      <c r="D477" s="27"/>
    </row>
    <row r="478" spans="1:4" ht="14">
      <c r="A478" s="7"/>
      <c r="B478" s="7"/>
      <c r="C478" s="7"/>
      <c r="D478" s="27"/>
    </row>
    <row r="479" spans="1:4" ht="14">
      <c r="A479" s="7"/>
      <c r="B479" s="7"/>
      <c r="C479" s="7"/>
      <c r="D479" s="27"/>
    </row>
    <row r="480" spans="1:4" ht="14">
      <c r="A480" s="7"/>
      <c r="B480" s="7"/>
      <c r="C480" s="7"/>
      <c r="D480" s="27"/>
    </row>
    <row r="481" spans="1:4" ht="14">
      <c r="A481" s="7"/>
      <c r="B481" s="7"/>
      <c r="C481" s="7"/>
      <c r="D481" s="27"/>
    </row>
    <row r="482" spans="1:4" ht="14">
      <c r="A482" s="7"/>
      <c r="B482" s="7"/>
      <c r="C482" s="7"/>
      <c r="D482" s="27"/>
    </row>
    <row r="483" spans="1:4" ht="14">
      <c r="A483" s="7"/>
      <c r="B483" s="7"/>
      <c r="C483" s="7"/>
      <c r="D483" s="27"/>
    </row>
    <row r="484" spans="1:4" ht="14">
      <c r="A484" s="7"/>
      <c r="B484" s="7"/>
      <c r="C484" s="7"/>
      <c r="D484" s="27"/>
    </row>
    <row r="485" spans="1:4" ht="14">
      <c r="A485" s="7"/>
      <c r="B485" s="7"/>
      <c r="C485" s="7"/>
      <c r="D485" s="27"/>
    </row>
    <row r="486" spans="1:4" ht="14">
      <c r="A486" s="7"/>
      <c r="B486" s="7"/>
      <c r="C486" s="7"/>
      <c r="D486" s="27"/>
    </row>
    <row r="487" spans="1:4" ht="14">
      <c r="A487" s="7"/>
      <c r="B487" s="7"/>
      <c r="C487" s="7"/>
      <c r="D487" s="27"/>
    </row>
    <row r="488" spans="1:4" ht="14">
      <c r="A488" s="7"/>
      <c r="B488" s="7"/>
      <c r="C488" s="7"/>
      <c r="D488" s="27"/>
    </row>
    <row r="489" spans="1:4" ht="14">
      <c r="A489" s="7"/>
      <c r="B489" s="7"/>
      <c r="C489" s="7"/>
      <c r="D489" s="27"/>
    </row>
    <row r="490" spans="1:4" ht="14">
      <c r="A490" s="7"/>
      <c r="B490" s="7"/>
      <c r="C490" s="7"/>
      <c r="D490" s="27"/>
    </row>
    <row r="491" spans="1:4" ht="14">
      <c r="A491" s="7"/>
      <c r="B491" s="7"/>
      <c r="C491" s="7"/>
      <c r="D491" s="27"/>
    </row>
    <row r="492" spans="1:4" ht="14">
      <c r="A492" s="7"/>
      <c r="B492" s="7"/>
      <c r="C492" s="7"/>
      <c r="D492" s="27"/>
    </row>
    <row r="493" spans="1:4" ht="14">
      <c r="A493" s="7"/>
      <c r="B493" s="7"/>
      <c r="C493" s="7"/>
      <c r="D493" s="27"/>
    </row>
    <row r="494" spans="1:4" ht="14">
      <c r="A494" s="7"/>
      <c r="B494" s="7"/>
      <c r="C494" s="7"/>
      <c r="D494" s="27"/>
    </row>
    <row r="495" spans="1:4" ht="14">
      <c r="A495" s="7"/>
      <c r="B495" s="7"/>
      <c r="C495" s="7"/>
      <c r="D495" s="27"/>
    </row>
    <row r="496" spans="1:4" ht="14">
      <c r="A496" s="7"/>
      <c r="B496" s="7"/>
      <c r="C496" s="7"/>
      <c r="D496" s="27"/>
    </row>
    <row r="497" spans="1:4" ht="14">
      <c r="A497" s="7"/>
      <c r="B497" s="7"/>
      <c r="C497" s="7"/>
      <c r="D497" s="27"/>
    </row>
    <row r="498" spans="1:4" ht="14">
      <c r="A498" s="7"/>
      <c r="B498" s="7"/>
      <c r="C498" s="7"/>
      <c r="D498" s="27"/>
    </row>
    <row r="499" spans="1:4" ht="14">
      <c r="A499" s="7"/>
      <c r="B499" s="7"/>
      <c r="C499" s="7"/>
      <c r="D499" s="27"/>
    </row>
    <row r="500" spans="1:4" ht="14">
      <c r="A500" s="7"/>
      <c r="B500" s="7"/>
      <c r="C500" s="7"/>
      <c r="D500" s="27"/>
    </row>
    <row r="501" spans="1:4" ht="14">
      <c r="A501" s="7"/>
      <c r="B501" s="7"/>
      <c r="C501" s="7"/>
      <c r="D501" s="27"/>
    </row>
    <row r="502" spans="1:4" ht="14">
      <c r="A502" s="7"/>
      <c r="B502" s="7"/>
      <c r="C502" s="7"/>
      <c r="D502" s="27"/>
    </row>
    <row r="503" spans="1:4" ht="14">
      <c r="A503" s="7"/>
      <c r="B503" s="7"/>
      <c r="C503" s="7"/>
      <c r="D503" s="27"/>
    </row>
    <row r="504" spans="1:4" ht="14">
      <c r="A504" s="7"/>
      <c r="B504" s="7"/>
      <c r="C504" s="7"/>
      <c r="D504" s="27"/>
    </row>
    <row r="505" spans="1:4" ht="14">
      <c r="A505" s="7"/>
      <c r="B505" s="7"/>
      <c r="C505" s="7"/>
      <c r="D505" s="27"/>
    </row>
    <row r="506" spans="1:4" ht="14">
      <c r="A506" s="7"/>
      <c r="B506" s="7"/>
      <c r="C506" s="7"/>
      <c r="D506" s="27"/>
    </row>
    <row r="507" spans="1:4" ht="14">
      <c r="A507" s="7"/>
      <c r="B507" s="7"/>
      <c r="C507" s="7"/>
      <c r="D507" s="27"/>
    </row>
    <row r="508" spans="1:4" ht="14">
      <c r="A508" s="7"/>
      <c r="B508" s="7"/>
      <c r="C508" s="7"/>
      <c r="D508" s="27"/>
    </row>
    <row r="509" spans="1:4" ht="14">
      <c r="A509" s="7"/>
      <c r="B509" s="7"/>
      <c r="C509" s="7"/>
      <c r="D509" s="27"/>
    </row>
    <row r="510" spans="1:4" ht="14">
      <c r="A510" s="7"/>
      <c r="B510" s="7"/>
      <c r="C510" s="7"/>
      <c r="D510" s="27"/>
    </row>
    <row r="511" spans="1:4" ht="14">
      <c r="A511" s="7"/>
      <c r="B511" s="7"/>
      <c r="C511" s="7"/>
      <c r="D511" s="27"/>
    </row>
    <row r="512" spans="1:4" ht="14">
      <c r="A512" s="7"/>
      <c r="B512" s="7"/>
      <c r="C512" s="7"/>
      <c r="D512" s="27"/>
    </row>
    <row r="513" spans="1:4" ht="14">
      <c r="A513" s="7"/>
      <c r="B513" s="7"/>
      <c r="C513" s="7"/>
      <c r="D513" s="27"/>
    </row>
    <row r="514" spans="1:4" ht="14">
      <c r="A514" s="7"/>
      <c r="B514" s="7"/>
      <c r="C514" s="7"/>
      <c r="D514" s="27"/>
    </row>
    <row r="515" spans="1:4" ht="14">
      <c r="A515" s="7"/>
      <c r="B515" s="7"/>
      <c r="C515" s="7"/>
      <c r="D515" s="27"/>
    </row>
    <row r="516" spans="1:4" ht="14">
      <c r="A516" s="7"/>
      <c r="B516" s="7"/>
      <c r="C516" s="7"/>
      <c r="D516" s="27"/>
    </row>
    <row r="517" spans="1:4" ht="14">
      <c r="A517" s="7"/>
      <c r="B517" s="7"/>
      <c r="C517" s="7"/>
      <c r="D517" s="27"/>
    </row>
    <row r="518" spans="1:4" ht="14">
      <c r="A518" s="7"/>
      <c r="B518" s="7"/>
      <c r="C518" s="7"/>
      <c r="D518" s="27"/>
    </row>
    <row r="519" spans="1:4" ht="14">
      <c r="A519" s="7"/>
      <c r="B519" s="7"/>
      <c r="C519" s="7"/>
      <c r="D519" s="27"/>
    </row>
    <row r="520" spans="1:4" ht="14">
      <c r="A520" s="7"/>
      <c r="B520" s="7"/>
      <c r="C520" s="7"/>
      <c r="D520" s="27"/>
    </row>
    <row r="521" spans="1:4" ht="14">
      <c r="A521" s="7"/>
      <c r="B521" s="7"/>
      <c r="C521" s="7"/>
      <c r="D521" s="27"/>
    </row>
    <row r="522" spans="1:4" ht="14">
      <c r="A522" s="7"/>
      <c r="B522" s="7"/>
      <c r="C522" s="7"/>
      <c r="D522" s="27"/>
    </row>
    <row r="523" spans="1:4" ht="14">
      <c r="A523" s="7"/>
      <c r="B523" s="7"/>
      <c r="C523" s="7"/>
      <c r="D523" s="27"/>
    </row>
    <row r="524" spans="1:4" ht="14">
      <c r="A524" s="7"/>
      <c r="B524" s="7"/>
      <c r="C524" s="7"/>
      <c r="D524" s="27"/>
    </row>
    <row r="525" spans="1:4" ht="14">
      <c r="A525" s="7"/>
      <c r="B525" s="7"/>
      <c r="C525" s="7"/>
      <c r="D525" s="27"/>
    </row>
    <row r="526" spans="1:4" ht="14">
      <c r="A526" s="7"/>
      <c r="B526" s="7"/>
      <c r="C526" s="7"/>
      <c r="D526" s="27"/>
    </row>
    <row r="527" spans="1:4" ht="14">
      <c r="A527" s="7"/>
      <c r="B527" s="7"/>
      <c r="C527" s="7"/>
      <c r="D527" s="27"/>
    </row>
    <row r="528" spans="1:4" ht="14">
      <c r="A528" s="7"/>
      <c r="B528" s="7"/>
      <c r="C528" s="7"/>
      <c r="D528" s="27"/>
    </row>
    <row r="529" spans="1:4" ht="14">
      <c r="A529" s="7"/>
      <c r="B529" s="7"/>
      <c r="C529" s="7"/>
      <c r="D529" s="27"/>
    </row>
    <row r="530" spans="1:4" ht="14">
      <c r="A530" s="7"/>
      <c r="B530" s="7"/>
      <c r="C530" s="7"/>
      <c r="D530" s="27"/>
    </row>
    <row r="531" spans="1:4" ht="14">
      <c r="A531" s="7"/>
      <c r="B531" s="7"/>
      <c r="C531" s="7"/>
      <c r="D531" s="27"/>
    </row>
    <row r="532" spans="1:4" ht="14">
      <c r="A532" s="7"/>
      <c r="B532" s="7"/>
      <c r="C532" s="7"/>
      <c r="D532" s="27"/>
    </row>
    <row r="533" spans="1:4" ht="14">
      <c r="A533" s="7"/>
      <c r="B533" s="7"/>
      <c r="C533" s="7"/>
      <c r="D533" s="27"/>
    </row>
    <row r="534" spans="1:4" ht="14">
      <c r="A534" s="7"/>
      <c r="B534" s="7"/>
      <c r="C534" s="7"/>
      <c r="D534" s="27"/>
    </row>
    <row r="535" spans="1:4" ht="14">
      <c r="A535" s="7"/>
      <c r="B535" s="7"/>
      <c r="C535" s="7"/>
      <c r="D535" s="27"/>
    </row>
    <row r="536" spans="1:4" ht="14">
      <c r="A536" s="7"/>
      <c r="B536" s="7"/>
      <c r="C536" s="7"/>
      <c r="D536" s="27"/>
    </row>
    <row r="537" spans="1:4" ht="14">
      <c r="A537" s="7"/>
      <c r="B537" s="7"/>
      <c r="C537" s="7"/>
      <c r="D537" s="27"/>
    </row>
    <row r="538" spans="1:4" ht="14">
      <c r="A538" s="7"/>
      <c r="B538" s="7"/>
      <c r="C538" s="7"/>
      <c r="D538" s="27"/>
    </row>
    <row r="539" spans="1:4" ht="14">
      <c r="A539" s="7"/>
      <c r="B539" s="7"/>
      <c r="C539" s="7"/>
      <c r="D539" s="27"/>
    </row>
    <row r="540" spans="1:4" ht="14">
      <c r="A540" s="7"/>
      <c r="B540" s="7"/>
      <c r="C540" s="7"/>
      <c r="D540" s="27"/>
    </row>
    <row r="541" spans="1:4" ht="14">
      <c r="A541" s="7"/>
      <c r="B541" s="7"/>
      <c r="C541" s="7"/>
      <c r="D541" s="27"/>
    </row>
    <row r="542" spans="1:4" ht="14">
      <c r="A542" s="7"/>
      <c r="B542" s="7"/>
      <c r="C542" s="7"/>
      <c r="D542" s="27"/>
    </row>
    <row r="543" spans="1:4" ht="14">
      <c r="A543" s="7"/>
      <c r="B543" s="7"/>
      <c r="C543" s="7"/>
      <c r="D543" s="27"/>
    </row>
    <row r="544" spans="1:4" ht="14">
      <c r="A544" s="7"/>
      <c r="B544" s="7"/>
      <c r="C544" s="7"/>
      <c r="D544" s="27"/>
    </row>
    <row r="545" spans="1:4" ht="14">
      <c r="A545" s="7"/>
      <c r="B545" s="7"/>
      <c r="C545" s="7"/>
      <c r="D545" s="27"/>
    </row>
    <row r="546" spans="1:4" ht="14">
      <c r="A546" s="7"/>
      <c r="B546" s="7"/>
      <c r="C546" s="7"/>
      <c r="D546" s="27"/>
    </row>
    <row r="547" spans="1:4" ht="14">
      <c r="A547" s="7"/>
      <c r="B547" s="7"/>
      <c r="C547" s="7"/>
      <c r="D547" s="27"/>
    </row>
    <row r="548" spans="1:4" ht="14">
      <c r="A548" s="7"/>
      <c r="B548" s="7"/>
      <c r="C548" s="7"/>
      <c r="D548" s="27"/>
    </row>
    <row r="549" spans="1:4" ht="14">
      <c r="A549" s="7"/>
      <c r="B549" s="7"/>
      <c r="C549" s="7"/>
      <c r="D549" s="27"/>
    </row>
    <row r="550" spans="1:4" ht="14">
      <c r="A550" s="7"/>
      <c r="B550" s="7"/>
      <c r="C550" s="7"/>
      <c r="D550" s="27"/>
    </row>
    <row r="551" spans="1:4" ht="14">
      <c r="A551" s="7"/>
      <c r="B551" s="7"/>
      <c r="C551" s="7"/>
      <c r="D551" s="27"/>
    </row>
    <row r="552" spans="1:4" ht="14">
      <c r="A552" s="7"/>
      <c r="B552" s="7"/>
      <c r="C552" s="7"/>
      <c r="D552" s="27"/>
    </row>
    <row r="553" spans="1:4" ht="14">
      <c r="A553" s="7"/>
      <c r="B553" s="7"/>
      <c r="C553" s="7"/>
      <c r="D553" s="27"/>
    </row>
    <row r="554" spans="1:4" ht="14">
      <c r="A554" s="7"/>
      <c r="B554" s="7"/>
      <c r="C554" s="7"/>
      <c r="D554" s="27"/>
    </row>
    <row r="555" spans="1:4" ht="14">
      <c r="A555" s="7"/>
      <c r="B555" s="7"/>
      <c r="C555" s="7"/>
      <c r="D555" s="27"/>
    </row>
    <row r="556" spans="1:4" ht="14">
      <c r="A556" s="7"/>
      <c r="B556" s="7"/>
      <c r="C556" s="7"/>
      <c r="D556" s="27"/>
    </row>
    <row r="557" spans="1:4" ht="14">
      <c r="A557" s="7"/>
      <c r="B557" s="7"/>
      <c r="C557" s="7"/>
      <c r="D557" s="27"/>
    </row>
    <row r="558" spans="1:4" ht="14">
      <c r="A558" s="7"/>
      <c r="B558" s="7"/>
      <c r="C558" s="7"/>
      <c r="D558" s="27"/>
    </row>
    <row r="559" spans="1:4" ht="14">
      <c r="A559" s="7"/>
      <c r="B559" s="7"/>
      <c r="C559" s="7"/>
      <c r="D559" s="27"/>
    </row>
    <row r="560" spans="1:4" ht="14">
      <c r="A560" s="7"/>
      <c r="B560" s="7"/>
      <c r="C560" s="7"/>
      <c r="D560" s="27"/>
    </row>
    <row r="561" spans="1:4" ht="14">
      <c r="A561" s="7"/>
      <c r="B561" s="7"/>
      <c r="C561" s="7"/>
      <c r="D561" s="27"/>
    </row>
    <row r="562" spans="1:4" ht="14">
      <c r="A562" s="7"/>
      <c r="B562" s="7"/>
      <c r="C562" s="7"/>
      <c r="D562" s="27"/>
    </row>
    <row r="563" spans="1:4" ht="14">
      <c r="A563" s="7"/>
      <c r="B563" s="7"/>
      <c r="C563" s="7"/>
      <c r="D563" s="27"/>
    </row>
    <row r="564" spans="1:4" ht="14">
      <c r="A564" s="7"/>
      <c r="B564" s="7"/>
      <c r="C564" s="7"/>
      <c r="D564" s="27"/>
    </row>
    <row r="565" spans="1:4" ht="14">
      <c r="A565" s="7"/>
      <c r="B565" s="7"/>
      <c r="C565" s="7"/>
      <c r="D565" s="27"/>
    </row>
    <row r="566" spans="1:4" ht="14">
      <c r="A566" s="7"/>
      <c r="B566" s="7"/>
      <c r="C566" s="7"/>
      <c r="D566" s="27"/>
    </row>
    <row r="567" spans="1:4" ht="14">
      <c r="A567" s="7"/>
      <c r="B567" s="7"/>
      <c r="C567" s="7"/>
      <c r="D567" s="27"/>
    </row>
    <row r="568" spans="1:4" ht="14">
      <c r="A568" s="7"/>
      <c r="B568" s="7"/>
      <c r="C568" s="7"/>
      <c r="D568" s="27"/>
    </row>
    <row r="569" spans="1:4" ht="14">
      <c r="A569" s="7"/>
      <c r="B569" s="7"/>
      <c r="C569" s="7"/>
      <c r="D569" s="27"/>
    </row>
    <row r="570" spans="1:4" ht="14">
      <c r="A570" s="7"/>
      <c r="B570" s="7"/>
      <c r="C570" s="7"/>
      <c r="D570" s="27"/>
    </row>
    <row r="571" spans="1:4" ht="14">
      <c r="A571" s="7"/>
      <c r="B571" s="7"/>
      <c r="C571" s="7"/>
      <c r="D571" s="27"/>
    </row>
    <row r="572" spans="1:4" ht="14">
      <c r="A572" s="7"/>
      <c r="B572" s="7"/>
      <c r="C572" s="7"/>
      <c r="D572" s="27"/>
    </row>
    <row r="573" spans="1:4" ht="14">
      <c r="A573" s="7"/>
      <c r="B573" s="7"/>
      <c r="C573" s="7"/>
      <c r="D573" s="27"/>
    </row>
    <row r="574" spans="1:4" ht="14">
      <c r="A574" s="7"/>
      <c r="B574" s="7"/>
      <c r="C574" s="7"/>
      <c r="D574" s="27"/>
    </row>
    <row r="575" spans="1:4" ht="14">
      <c r="A575" s="7"/>
      <c r="B575" s="7"/>
      <c r="C575" s="7"/>
      <c r="D575" s="27"/>
    </row>
    <row r="576" spans="1:4" ht="14">
      <c r="A576" s="7"/>
      <c r="B576" s="7"/>
      <c r="C576" s="7"/>
      <c r="D576" s="27"/>
    </row>
    <row r="577" spans="1:4" ht="14">
      <c r="A577" s="7"/>
      <c r="B577" s="7"/>
      <c r="C577" s="7"/>
      <c r="D577" s="27"/>
    </row>
    <row r="578" spans="1:4" ht="14">
      <c r="A578" s="7"/>
      <c r="B578" s="7"/>
      <c r="C578" s="7"/>
      <c r="D578" s="27"/>
    </row>
    <row r="579" spans="1:4" ht="14">
      <c r="A579" s="7"/>
      <c r="B579" s="7"/>
      <c r="C579" s="7"/>
      <c r="D579" s="27"/>
    </row>
    <row r="580" spans="1:4" ht="14">
      <c r="A580" s="7"/>
      <c r="B580" s="7"/>
      <c r="C580" s="7"/>
      <c r="D580" s="27"/>
    </row>
    <row r="581" spans="1:4" ht="14">
      <c r="A581" s="7"/>
      <c r="B581" s="7"/>
      <c r="C581" s="7"/>
      <c r="D581" s="27"/>
    </row>
    <row r="582" spans="1:4" ht="14">
      <c r="A582" s="7"/>
      <c r="B582" s="7"/>
      <c r="C582" s="7"/>
      <c r="D582" s="27"/>
    </row>
    <row r="583" spans="1:4" ht="14">
      <c r="A583" s="7"/>
      <c r="B583" s="7"/>
      <c r="C583" s="7"/>
      <c r="D583" s="27"/>
    </row>
    <row r="584" spans="1:4" ht="14">
      <c r="A584" s="7"/>
      <c r="B584" s="7"/>
      <c r="C584" s="7"/>
      <c r="D584" s="27"/>
    </row>
    <row r="585" spans="1:4" ht="14">
      <c r="A585" s="7"/>
      <c r="B585" s="7"/>
      <c r="C585" s="7"/>
      <c r="D585" s="27"/>
    </row>
    <row r="586" spans="1:4" ht="14">
      <c r="A586" s="7"/>
      <c r="B586" s="7"/>
      <c r="C586" s="7"/>
      <c r="D586" s="27"/>
    </row>
    <row r="587" spans="1:4" ht="14">
      <c r="A587" s="7"/>
      <c r="B587" s="7"/>
      <c r="C587" s="7"/>
      <c r="D587" s="27"/>
    </row>
    <row r="588" spans="1:4" ht="14">
      <c r="A588" s="7"/>
      <c r="B588" s="7"/>
      <c r="C588" s="7"/>
      <c r="D588" s="27"/>
    </row>
    <row r="589" spans="1:4" ht="14">
      <c r="A589" s="7"/>
      <c r="B589" s="7"/>
      <c r="C589" s="7"/>
      <c r="D589" s="27"/>
    </row>
    <row r="590" spans="1:4" ht="14">
      <c r="A590" s="7"/>
      <c r="B590" s="7"/>
      <c r="C590" s="7"/>
      <c r="D590" s="27"/>
    </row>
    <row r="591" spans="1:4" ht="14">
      <c r="A591" s="7"/>
      <c r="B591" s="7"/>
      <c r="C591" s="7"/>
      <c r="D591" s="27"/>
    </row>
    <row r="592" spans="1:4" ht="14">
      <c r="A592" s="7"/>
      <c r="B592" s="7"/>
      <c r="C592" s="7"/>
      <c r="D592" s="27"/>
    </row>
    <row r="593" spans="1:4" ht="14">
      <c r="A593" s="7"/>
      <c r="B593" s="7"/>
      <c r="C593" s="7"/>
      <c r="D593" s="27"/>
    </row>
    <row r="594" spans="1:4" ht="14">
      <c r="A594" s="7"/>
      <c r="B594" s="7"/>
      <c r="C594" s="7"/>
      <c r="D594" s="27"/>
    </row>
    <row r="595" spans="1:4" ht="14">
      <c r="A595" s="7"/>
      <c r="B595" s="7"/>
      <c r="C595" s="7"/>
      <c r="D595" s="27"/>
    </row>
    <row r="596" spans="1:4" ht="14">
      <c r="A596" s="7"/>
      <c r="B596" s="7"/>
      <c r="C596" s="7"/>
      <c r="D596" s="27"/>
    </row>
    <row r="597" spans="1:4" ht="14">
      <c r="A597" s="7"/>
      <c r="B597" s="7"/>
      <c r="C597" s="7"/>
      <c r="D597" s="27"/>
    </row>
    <row r="598" spans="1:4" ht="14">
      <c r="A598" s="7"/>
      <c r="B598" s="7"/>
      <c r="C598" s="7"/>
      <c r="D598" s="27"/>
    </row>
    <row r="599" spans="1:4" ht="14">
      <c r="A599" s="7"/>
      <c r="B599" s="7"/>
      <c r="C599" s="7"/>
      <c r="D599" s="27"/>
    </row>
    <row r="600" spans="1:4" ht="14">
      <c r="A600" s="7"/>
      <c r="B600" s="7"/>
      <c r="C600" s="7"/>
      <c r="D600" s="27"/>
    </row>
    <row r="601" spans="1:4" ht="14">
      <c r="A601" s="7"/>
      <c r="B601" s="7"/>
      <c r="C601" s="7"/>
      <c r="D601" s="27"/>
    </row>
    <row r="602" spans="1:4" ht="14">
      <c r="A602" s="7"/>
      <c r="B602" s="7"/>
      <c r="C602" s="7"/>
      <c r="D602" s="27"/>
    </row>
    <row r="603" spans="1:4" ht="14">
      <c r="A603" s="7"/>
      <c r="B603" s="7"/>
      <c r="C603" s="7"/>
      <c r="D603" s="27"/>
    </row>
    <row r="604" spans="1:4" ht="14">
      <c r="A604" s="7"/>
      <c r="B604" s="7"/>
      <c r="C604" s="7"/>
      <c r="D604" s="27"/>
    </row>
    <row r="605" spans="1:4" ht="14">
      <c r="A605" s="7"/>
      <c r="B605" s="7"/>
      <c r="C605" s="7"/>
      <c r="D605" s="27"/>
    </row>
    <row r="606" spans="1:4" ht="14">
      <c r="A606" s="7"/>
      <c r="B606" s="7"/>
      <c r="C606" s="7"/>
      <c r="D606" s="27"/>
    </row>
    <row r="607" spans="1:4" ht="14">
      <c r="A607" s="7"/>
      <c r="B607" s="7"/>
      <c r="C607" s="7"/>
      <c r="D607" s="27"/>
    </row>
    <row r="608" spans="1:4" ht="14">
      <c r="A608" s="7"/>
      <c r="B608" s="7"/>
      <c r="C608" s="7"/>
      <c r="D608" s="27"/>
    </row>
    <row r="609" spans="1:4" ht="14">
      <c r="A609" s="7"/>
      <c r="B609" s="7"/>
      <c r="C609" s="7"/>
      <c r="D609" s="27"/>
    </row>
    <row r="610" spans="1:4" ht="14">
      <c r="A610" s="7"/>
      <c r="B610" s="7"/>
      <c r="C610" s="7"/>
      <c r="D610" s="27"/>
    </row>
    <row r="611" spans="1:4" ht="14">
      <c r="A611" s="7"/>
      <c r="B611" s="7"/>
      <c r="C611" s="7"/>
      <c r="D611" s="27"/>
    </row>
    <row r="612" spans="1:4" ht="14">
      <c r="A612" s="7"/>
      <c r="B612" s="7"/>
      <c r="C612" s="7"/>
      <c r="D612" s="27"/>
    </row>
    <row r="613" spans="1:4" ht="14">
      <c r="A613" s="7"/>
      <c r="B613" s="7"/>
      <c r="C613" s="7"/>
      <c r="D613" s="27"/>
    </row>
    <row r="614" spans="1:4" ht="14">
      <c r="A614" s="7"/>
      <c r="B614" s="7"/>
      <c r="C614" s="7"/>
      <c r="D614" s="27"/>
    </row>
    <row r="615" spans="1:4" ht="14">
      <c r="A615" s="7"/>
      <c r="B615" s="7"/>
      <c r="C615" s="7"/>
      <c r="D615" s="27"/>
    </row>
    <row r="616" spans="1:4" ht="14">
      <c r="A616" s="7"/>
      <c r="B616" s="7"/>
      <c r="C616" s="7"/>
      <c r="D616" s="27"/>
    </row>
    <row r="617" spans="1:4" ht="14">
      <c r="A617" s="7"/>
      <c r="B617" s="7"/>
      <c r="C617" s="7"/>
      <c r="D617" s="27"/>
    </row>
    <row r="618" spans="1:4" ht="14">
      <c r="A618" s="7"/>
      <c r="B618" s="7"/>
      <c r="C618" s="7"/>
      <c r="D618" s="27"/>
    </row>
    <row r="619" spans="1:4" ht="14">
      <c r="A619" s="7"/>
      <c r="B619" s="7"/>
      <c r="C619" s="7"/>
      <c r="D619" s="27"/>
    </row>
    <row r="620" spans="1:4" ht="14">
      <c r="A620" s="7"/>
      <c r="B620" s="7"/>
      <c r="C620" s="7"/>
      <c r="D620" s="27"/>
    </row>
    <row r="621" spans="1:4" ht="14">
      <c r="A621" s="7"/>
      <c r="B621" s="7"/>
      <c r="C621" s="7"/>
      <c r="D621" s="27"/>
    </row>
    <row r="622" spans="1:4" ht="14">
      <c r="A622" s="7"/>
      <c r="B622" s="7"/>
      <c r="C622" s="7"/>
      <c r="D622" s="27"/>
    </row>
    <row r="623" spans="1:4" ht="14">
      <c r="A623" s="7"/>
      <c r="B623" s="7"/>
      <c r="C623" s="7"/>
      <c r="D623" s="27"/>
    </row>
    <row r="624" spans="1:4" ht="14">
      <c r="A624" s="7"/>
      <c r="B624" s="7"/>
      <c r="C624" s="7"/>
      <c r="D624" s="27"/>
    </row>
    <row r="625" spans="1:4" ht="14">
      <c r="A625" s="7"/>
      <c r="B625" s="7"/>
      <c r="C625" s="7"/>
      <c r="D625" s="27"/>
    </row>
    <row r="626" spans="1:4" ht="14">
      <c r="A626" s="7"/>
      <c r="B626" s="7"/>
      <c r="C626" s="7"/>
      <c r="D626" s="27"/>
    </row>
    <row r="627" spans="1:4" ht="14">
      <c r="A627" s="7"/>
      <c r="B627" s="7"/>
      <c r="C627" s="7"/>
      <c r="D627" s="27"/>
    </row>
    <row r="628" spans="1:4" ht="14">
      <c r="A628" s="7"/>
      <c r="B628" s="7"/>
      <c r="C628" s="7"/>
      <c r="D628" s="27"/>
    </row>
    <row r="629" spans="1:4" ht="14">
      <c r="A629" s="7"/>
      <c r="B629" s="7"/>
      <c r="C629" s="7"/>
      <c r="D629" s="27"/>
    </row>
    <row r="630" spans="1:4" ht="14">
      <c r="A630" s="7"/>
      <c r="B630" s="7"/>
      <c r="C630" s="7"/>
      <c r="D630" s="27"/>
    </row>
    <row r="631" spans="1:4" ht="14">
      <c r="A631" s="7"/>
      <c r="B631" s="7"/>
      <c r="C631" s="7"/>
      <c r="D631" s="27"/>
    </row>
    <row r="632" spans="1:4" ht="14">
      <c r="A632" s="7"/>
      <c r="B632" s="7"/>
      <c r="C632" s="7"/>
      <c r="D632" s="27"/>
    </row>
    <row r="633" spans="1:4" ht="14">
      <c r="A633" s="7"/>
      <c r="B633" s="7"/>
      <c r="C633" s="7"/>
      <c r="D633" s="27"/>
    </row>
    <row r="634" spans="1:4" ht="14">
      <c r="A634" s="7"/>
      <c r="B634" s="7"/>
      <c r="C634" s="7"/>
      <c r="D634" s="27"/>
    </row>
    <row r="635" spans="1:4" ht="14">
      <c r="A635" s="7"/>
      <c r="B635" s="7"/>
      <c r="C635" s="7"/>
      <c r="D635" s="27"/>
    </row>
    <row r="636" spans="1:4" ht="14">
      <c r="A636" s="7"/>
      <c r="B636" s="7"/>
      <c r="C636" s="7"/>
      <c r="D636" s="27"/>
    </row>
    <row r="637" spans="1:4" ht="14">
      <c r="A637" s="7"/>
      <c r="B637" s="7"/>
      <c r="C637" s="7"/>
      <c r="D637" s="27"/>
    </row>
    <row r="638" spans="1:4" ht="14">
      <c r="A638" s="7"/>
      <c r="B638" s="7"/>
      <c r="C638" s="7"/>
      <c r="D638" s="27"/>
    </row>
    <row r="639" spans="1:4" ht="14">
      <c r="A639" s="7"/>
      <c r="B639" s="7"/>
      <c r="C639" s="7"/>
      <c r="D639" s="27"/>
    </row>
    <row r="640" spans="1:4" ht="14">
      <c r="A640" s="7"/>
      <c r="B640" s="7"/>
      <c r="C640" s="7"/>
      <c r="D640" s="27"/>
    </row>
    <row r="641" spans="1:4" ht="14">
      <c r="A641" s="7"/>
      <c r="B641" s="7"/>
      <c r="C641" s="7"/>
      <c r="D641" s="27"/>
    </row>
    <row r="642" spans="1:4" ht="14">
      <c r="A642" s="7"/>
      <c r="B642" s="7"/>
      <c r="C642" s="7"/>
      <c r="D642" s="27"/>
    </row>
    <row r="643" spans="1:4" ht="14">
      <c r="A643" s="7"/>
      <c r="B643" s="7"/>
      <c r="C643" s="7"/>
      <c r="D643" s="27"/>
    </row>
    <row r="644" spans="1:4" ht="14">
      <c r="A644" s="7"/>
      <c r="B644" s="7"/>
      <c r="C644" s="7"/>
      <c r="D644" s="27"/>
    </row>
    <row r="645" spans="1:4" ht="14">
      <c r="A645" s="7"/>
      <c r="B645" s="7"/>
      <c r="C645" s="7"/>
      <c r="D645" s="27"/>
    </row>
    <row r="646" spans="1:4" ht="14">
      <c r="A646" s="7"/>
      <c r="B646" s="7"/>
      <c r="C646" s="7"/>
      <c r="D646" s="27"/>
    </row>
    <row r="647" spans="1:4" ht="14">
      <c r="A647" s="7"/>
      <c r="B647" s="7"/>
      <c r="C647" s="7"/>
      <c r="D647" s="27"/>
    </row>
    <row r="648" spans="1:4" ht="14">
      <c r="A648" s="7"/>
      <c r="B648" s="7"/>
      <c r="C648" s="7"/>
      <c r="D648" s="27"/>
    </row>
    <row r="649" spans="1:4" ht="14">
      <c r="A649" s="7"/>
      <c r="B649" s="7"/>
      <c r="C649" s="7"/>
      <c r="D649" s="27"/>
    </row>
    <row r="650" spans="1:4" ht="14">
      <c r="A650" s="7"/>
      <c r="B650" s="7"/>
      <c r="C650" s="7"/>
      <c r="D650" s="27"/>
    </row>
    <row r="651" spans="1:4" ht="14">
      <c r="A651" s="7"/>
      <c r="B651" s="7"/>
      <c r="C651" s="7"/>
      <c r="D651" s="27"/>
    </row>
    <row r="652" spans="1:4" ht="14">
      <c r="A652" s="7"/>
      <c r="B652" s="7"/>
      <c r="C652" s="7"/>
      <c r="D652" s="27"/>
    </row>
    <row r="653" spans="1:4" ht="14">
      <c r="A653" s="7"/>
      <c r="B653" s="7"/>
      <c r="C653" s="7"/>
      <c r="D653" s="27"/>
    </row>
    <row r="654" spans="1:4" ht="14">
      <c r="A654" s="7"/>
      <c r="B654" s="7"/>
      <c r="C654" s="7"/>
      <c r="D654" s="27"/>
    </row>
    <row r="655" spans="1:4" ht="14">
      <c r="A655" s="7"/>
      <c r="B655" s="7"/>
      <c r="C655" s="7"/>
      <c r="D655" s="27"/>
    </row>
    <row r="656" spans="1:4" ht="14">
      <c r="A656" s="7"/>
      <c r="B656" s="7"/>
      <c r="C656" s="7"/>
      <c r="D656" s="27"/>
    </row>
    <row r="657" spans="1:4" ht="14">
      <c r="A657" s="7"/>
      <c r="B657" s="7"/>
      <c r="C657" s="7"/>
      <c r="D657" s="27"/>
    </row>
    <row r="658" spans="1:4" ht="14">
      <c r="A658" s="7"/>
      <c r="B658" s="7"/>
      <c r="C658" s="7"/>
      <c r="D658" s="27"/>
    </row>
    <row r="659" spans="1:4" ht="14">
      <c r="A659" s="7"/>
      <c r="B659" s="7"/>
      <c r="C659" s="7"/>
      <c r="D659" s="27"/>
    </row>
    <row r="660" spans="1:4" ht="14">
      <c r="A660" s="7"/>
      <c r="B660" s="7"/>
      <c r="C660" s="7"/>
      <c r="D660" s="27"/>
    </row>
    <row r="661" spans="1:4" ht="14">
      <c r="A661" s="7"/>
      <c r="B661" s="7"/>
      <c r="C661" s="7"/>
      <c r="D661" s="27"/>
    </row>
    <row r="662" spans="1:4" ht="14">
      <c r="A662" s="7"/>
      <c r="B662" s="7"/>
      <c r="C662" s="7"/>
      <c r="D662" s="27"/>
    </row>
    <row r="663" spans="1:4" ht="14">
      <c r="A663" s="7"/>
      <c r="B663" s="7"/>
      <c r="C663" s="7"/>
      <c r="D663" s="27"/>
    </row>
    <row r="664" spans="1:4" ht="14">
      <c r="A664" s="7"/>
      <c r="B664" s="7"/>
      <c r="C664" s="7"/>
      <c r="D664" s="27"/>
    </row>
    <row r="665" spans="1:4" ht="14">
      <c r="A665" s="7"/>
      <c r="B665" s="7"/>
      <c r="C665" s="7"/>
      <c r="D665" s="27"/>
    </row>
    <row r="666" spans="1:4" ht="14">
      <c r="A666" s="7"/>
      <c r="B666" s="7"/>
      <c r="C666" s="7"/>
      <c r="D666" s="27"/>
    </row>
    <row r="667" spans="1:4" ht="14">
      <c r="A667" s="7"/>
      <c r="B667" s="7"/>
      <c r="C667" s="7"/>
      <c r="D667" s="27"/>
    </row>
    <row r="668" spans="1:4" ht="14">
      <c r="A668" s="7"/>
      <c r="B668" s="7"/>
      <c r="C668" s="7"/>
      <c r="D668" s="27"/>
    </row>
    <row r="669" spans="1:4" ht="14">
      <c r="A669" s="7"/>
      <c r="B669" s="7"/>
      <c r="C669" s="7"/>
      <c r="D669" s="27"/>
    </row>
    <row r="670" spans="1:4" ht="14">
      <c r="A670" s="7"/>
      <c r="B670" s="7"/>
      <c r="C670" s="7"/>
      <c r="D670" s="27"/>
    </row>
    <row r="671" spans="1:4" ht="14">
      <c r="A671" s="7"/>
      <c r="B671" s="7"/>
      <c r="C671" s="7"/>
      <c r="D671" s="27"/>
    </row>
    <row r="672" spans="1:4" ht="14">
      <c r="A672" s="7"/>
      <c r="B672" s="7"/>
      <c r="C672" s="7"/>
      <c r="D672" s="27"/>
    </row>
    <row r="673" spans="1:4" ht="14">
      <c r="A673" s="7"/>
      <c r="B673" s="7"/>
      <c r="C673" s="7"/>
      <c r="D673" s="27"/>
    </row>
    <row r="674" spans="1:4" ht="14">
      <c r="A674" s="7"/>
      <c r="B674" s="7"/>
      <c r="C674" s="7"/>
      <c r="D674" s="27"/>
    </row>
    <row r="675" spans="1:4" ht="14">
      <c r="A675" s="7"/>
      <c r="B675" s="7"/>
      <c r="C675" s="7"/>
      <c r="D675" s="27"/>
    </row>
    <row r="676" spans="1:4" ht="14">
      <c r="A676" s="7"/>
      <c r="B676" s="7"/>
      <c r="C676" s="7"/>
      <c r="D676" s="27"/>
    </row>
    <row r="677" spans="1:4" ht="14">
      <c r="A677" s="7"/>
      <c r="B677" s="7"/>
      <c r="C677" s="7"/>
      <c r="D677" s="27"/>
    </row>
    <row r="678" spans="1:4" ht="14">
      <c r="A678" s="7"/>
      <c r="B678" s="7"/>
      <c r="C678" s="7"/>
      <c r="D678" s="27"/>
    </row>
    <row r="679" spans="1:4" ht="14">
      <c r="A679" s="7"/>
      <c r="B679" s="7"/>
      <c r="C679" s="7"/>
      <c r="D679" s="27"/>
    </row>
    <row r="680" spans="1:4" ht="14">
      <c r="A680" s="7"/>
      <c r="B680" s="7"/>
      <c r="C680" s="7"/>
      <c r="D680" s="27"/>
    </row>
    <row r="681" spans="1:4" ht="14">
      <c r="A681" s="7"/>
      <c r="B681" s="7"/>
      <c r="C681" s="7"/>
      <c r="D681" s="27"/>
    </row>
    <row r="682" spans="1:4" ht="14">
      <c r="A682" s="7"/>
      <c r="B682" s="7"/>
      <c r="C682" s="7"/>
      <c r="D682" s="27"/>
    </row>
    <row r="683" spans="1:4" ht="14">
      <c r="A683" s="7"/>
      <c r="B683" s="7"/>
      <c r="C683" s="7"/>
      <c r="D683" s="27"/>
    </row>
    <row r="684" spans="1:4" ht="14">
      <c r="A684" s="7"/>
      <c r="B684" s="7"/>
      <c r="C684" s="7"/>
      <c r="D684" s="27"/>
    </row>
    <row r="685" spans="1:4" ht="14">
      <c r="A685" s="7"/>
      <c r="B685" s="7"/>
      <c r="C685" s="7"/>
      <c r="D685" s="27"/>
    </row>
    <row r="686" spans="1:4" ht="14">
      <c r="A686" s="7"/>
      <c r="B686" s="7"/>
      <c r="C686" s="7"/>
      <c r="D686" s="27"/>
    </row>
    <row r="687" spans="1:4" ht="14">
      <c r="A687" s="7"/>
      <c r="B687" s="7"/>
      <c r="C687" s="7"/>
      <c r="D687" s="27"/>
    </row>
    <row r="688" spans="1:4" ht="14">
      <c r="A688" s="7"/>
      <c r="B688" s="7"/>
      <c r="C688" s="7"/>
      <c r="D688" s="27"/>
    </row>
    <row r="689" spans="1:4" ht="14">
      <c r="A689" s="7"/>
      <c r="B689" s="7"/>
      <c r="C689" s="7"/>
      <c r="D689" s="27"/>
    </row>
    <row r="690" spans="1:4" ht="14">
      <c r="A690" s="7"/>
      <c r="B690" s="7"/>
      <c r="C690" s="7"/>
      <c r="D690" s="27"/>
    </row>
    <row r="691" spans="1:4" ht="14">
      <c r="A691" s="7"/>
      <c r="B691" s="7"/>
      <c r="C691" s="7"/>
      <c r="D691" s="27"/>
    </row>
    <row r="692" spans="1:4" ht="14">
      <c r="A692" s="7"/>
      <c r="B692" s="7"/>
      <c r="C692" s="7"/>
      <c r="D692" s="27"/>
    </row>
    <row r="693" spans="1:4" ht="14">
      <c r="A693" s="7"/>
      <c r="B693" s="7"/>
      <c r="C693" s="7"/>
      <c r="D693" s="27"/>
    </row>
    <row r="694" spans="1:4" ht="14">
      <c r="A694" s="7"/>
      <c r="B694" s="7"/>
      <c r="C694" s="7"/>
      <c r="D694" s="27"/>
    </row>
    <row r="695" spans="1:4" ht="14">
      <c r="A695" s="7"/>
      <c r="B695" s="7"/>
      <c r="C695" s="7"/>
      <c r="D695" s="27"/>
    </row>
    <row r="696" spans="1:4" ht="14">
      <c r="A696" s="7"/>
      <c r="B696" s="7"/>
      <c r="C696" s="7"/>
      <c r="D696" s="27"/>
    </row>
    <row r="697" spans="1:4" ht="14">
      <c r="A697" s="7"/>
      <c r="B697" s="7"/>
      <c r="C697" s="7"/>
      <c r="D697" s="27"/>
    </row>
    <row r="698" spans="1:4" ht="14">
      <c r="A698" s="7"/>
      <c r="B698" s="7"/>
      <c r="C698" s="7"/>
      <c r="D698" s="27"/>
    </row>
    <row r="699" spans="1:4" ht="14">
      <c r="A699" s="7"/>
      <c r="B699" s="7"/>
      <c r="C699" s="7"/>
      <c r="D699" s="27"/>
    </row>
    <row r="700" spans="1:4" ht="14">
      <c r="A700" s="7"/>
      <c r="B700" s="7"/>
      <c r="C700" s="7"/>
      <c r="D700" s="27"/>
    </row>
    <row r="701" spans="1:4" ht="14">
      <c r="A701" s="7"/>
      <c r="B701" s="7"/>
      <c r="C701" s="7"/>
      <c r="D701" s="27"/>
    </row>
    <row r="702" spans="1:4" ht="14">
      <c r="A702" s="7"/>
      <c r="B702" s="7"/>
      <c r="C702" s="7"/>
      <c r="D702" s="27"/>
    </row>
    <row r="703" spans="1:4" ht="14">
      <c r="A703" s="7"/>
      <c r="B703" s="7"/>
      <c r="C703" s="7"/>
      <c r="D703" s="27"/>
    </row>
    <row r="704" spans="1:4" ht="14">
      <c r="A704" s="7"/>
      <c r="B704" s="7"/>
      <c r="C704" s="7"/>
      <c r="D704" s="27"/>
    </row>
    <row r="705" spans="1:4" ht="14">
      <c r="A705" s="7"/>
      <c r="B705" s="7"/>
      <c r="C705" s="7"/>
      <c r="D705" s="27"/>
    </row>
    <row r="706" spans="1:4" ht="14">
      <c r="A706" s="7"/>
      <c r="B706" s="7"/>
      <c r="C706" s="7"/>
      <c r="D706" s="27"/>
    </row>
    <row r="707" spans="1:4" ht="14">
      <c r="A707" s="7"/>
      <c r="B707" s="7"/>
      <c r="C707" s="7"/>
      <c r="D707" s="27"/>
    </row>
    <row r="708" spans="1:4" ht="14">
      <c r="A708" s="7"/>
      <c r="B708" s="7"/>
      <c r="C708" s="7"/>
      <c r="D708" s="27"/>
    </row>
    <row r="709" spans="1:4" ht="14">
      <c r="A709" s="7"/>
      <c r="B709" s="7"/>
      <c r="C709" s="7"/>
      <c r="D709" s="27"/>
    </row>
    <row r="710" spans="1:4" ht="14">
      <c r="A710" s="7"/>
      <c r="B710" s="7"/>
      <c r="C710" s="7"/>
      <c r="D710" s="27"/>
    </row>
    <row r="711" spans="1:4" ht="14">
      <c r="A711" s="7"/>
      <c r="B711" s="7"/>
      <c r="C711" s="7"/>
      <c r="D711" s="27"/>
    </row>
    <row r="712" spans="1:4" ht="14">
      <c r="A712" s="7"/>
      <c r="B712" s="7"/>
      <c r="C712" s="7"/>
      <c r="D712" s="27"/>
    </row>
    <row r="713" spans="1:4" ht="14">
      <c r="A713" s="7"/>
      <c r="B713" s="7"/>
      <c r="C713" s="7"/>
      <c r="D713" s="27"/>
    </row>
    <row r="714" spans="1:4" ht="14">
      <c r="A714" s="7"/>
      <c r="B714" s="7"/>
      <c r="C714" s="7"/>
      <c r="D714" s="27"/>
    </row>
    <row r="715" spans="1:4" ht="14">
      <c r="A715" s="7"/>
      <c r="B715" s="7"/>
      <c r="C715" s="7"/>
      <c r="D715" s="27"/>
    </row>
    <row r="716" spans="1:4" ht="14">
      <c r="A716" s="7"/>
      <c r="B716" s="7"/>
      <c r="C716" s="7"/>
      <c r="D716" s="27"/>
    </row>
    <row r="717" spans="1:4" ht="14">
      <c r="A717" s="7"/>
      <c r="B717" s="7"/>
      <c r="C717" s="7"/>
      <c r="D717" s="27"/>
    </row>
    <row r="718" spans="1:4" ht="14">
      <c r="A718" s="7"/>
      <c r="B718" s="7"/>
      <c r="C718" s="7"/>
      <c r="D718" s="27"/>
    </row>
    <row r="719" spans="1:4" ht="14">
      <c r="A719" s="7"/>
      <c r="B719" s="7"/>
      <c r="C719" s="7"/>
      <c r="D719" s="27"/>
    </row>
    <row r="720" spans="1:4" ht="14">
      <c r="A720" s="7"/>
      <c r="B720" s="7"/>
      <c r="C720" s="7"/>
      <c r="D720" s="27"/>
    </row>
    <row r="721" spans="1:4" ht="14">
      <c r="A721" s="7"/>
      <c r="B721" s="7"/>
      <c r="C721" s="7"/>
      <c r="D721" s="27"/>
    </row>
    <row r="722" spans="1:4" ht="14">
      <c r="A722" s="7"/>
      <c r="B722" s="7"/>
      <c r="C722" s="7"/>
      <c r="D722" s="27"/>
    </row>
    <row r="723" spans="1:4" ht="14">
      <c r="A723" s="7"/>
      <c r="B723" s="7"/>
      <c r="C723" s="7"/>
      <c r="D723" s="27"/>
    </row>
    <row r="724" spans="1:4" ht="14">
      <c r="A724" s="7"/>
      <c r="B724" s="7"/>
      <c r="C724" s="7"/>
      <c r="D724" s="27"/>
    </row>
    <row r="725" spans="1:4" ht="14">
      <c r="A725" s="7"/>
      <c r="B725" s="7"/>
      <c r="C725" s="7"/>
      <c r="D725" s="27"/>
    </row>
    <row r="726" spans="1:4" ht="14">
      <c r="A726" s="7"/>
      <c r="B726" s="7"/>
      <c r="C726" s="7"/>
      <c r="D726" s="27"/>
    </row>
    <row r="727" spans="1:4" ht="14">
      <c r="A727" s="7"/>
      <c r="B727" s="7"/>
      <c r="C727" s="7"/>
      <c r="D727" s="27"/>
    </row>
    <row r="728" spans="1:4" ht="14">
      <c r="A728" s="7"/>
      <c r="B728" s="7"/>
      <c r="C728" s="7"/>
      <c r="D728" s="27"/>
    </row>
    <row r="729" spans="1:4" ht="14">
      <c r="A729" s="7"/>
      <c r="B729" s="7"/>
      <c r="C729" s="7"/>
      <c r="D729" s="27"/>
    </row>
    <row r="730" spans="1:4" ht="14">
      <c r="A730" s="7"/>
      <c r="B730" s="7"/>
      <c r="C730" s="7"/>
      <c r="D730" s="27"/>
    </row>
    <row r="731" spans="1:4" ht="14">
      <c r="A731" s="7"/>
      <c r="B731" s="7"/>
      <c r="C731" s="7"/>
      <c r="D731" s="27"/>
    </row>
    <row r="732" spans="1:4" ht="14">
      <c r="A732" s="7"/>
      <c r="B732" s="7"/>
      <c r="C732" s="7"/>
      <c r="D732" s="27"/>
    </row>
    <row r="733" spans="1:4" ht="14">
      <c r="A733" s="7"/>
      <c r="B733" s="7"/>
      <c r="C733" s="7"/>
      <c r="D733" s="27"/>
    </row>
    <row r="734" spans="1:4" ht="14">
      <c r="A734" s="7"/>
      <c r="B734" s="7"/>
      <c r="C734" s="7"/>
      <c r="D734" s="27"/>
    </row>
    <row r="735" spans="1:4" ht="14">
      <c r="A735" s="7"/>
      <c r="B735" s="7"/>
      <c r="C735" s="7"/>
      <c r="D735" s="27"/>
    </row>
    <row r="736" spans="1:4" ht="14">
      <c r="A736" s="7"/>
      <c r="B736" s="7"/>
      <c r="C736" s="7"/>
      <c r="D736" s="27"/>
    </row>
    <row r="737" spans="1:4" ht="14">
      <c r="A737" s="7"/>
      <c r="B737" s="7"/>
      <c r="C737" s="7"/>
      <c r="D737" s="27"/>
    </row>
    <row r="738" spans="1:4" ht="14">
      <c r="A738" s="7"/>
      <c r="B738" s="7"/>
      <c r="C738" s="7"/>
      <c r="D738" s="27"/>
    </row>
    <row r="739" spans="1:4" ht="14">
      <c r="A739" s="7"/>
      <c r="B739" s="7"/>
      <c r="C739" s="7"/>
      <c r="D739" s="27"/>
    </row>
    <row r="740" spans="1:4" ht="14">
      <c r="A740" s="7"/>
      <c r="B740" s="7"/>
      <c r="C740" s="7"/>
      <c r="D740" s="27"/>
    </row>
    <row r="741" spans="1:4" ht="14">
      <c r="A741" s="7"/>
      <c r="B741" s="7"/>
      <c r="C741" s="7"/>
      <c r="D741" s="27"/>
    </row>
    <row r="742" spans="1:4" ht="14">
      <c r="A742" s="7"/>
      <c r="B742" s="7"/>
      <c r="C742" s="7"/>
      <c r="D742" s="27"/>
    </row>
    <row r="743" spans="1:4" ht="14">
      <c r="A743" s="7"/>
      <c r="B743" s="7"/>
      <c r="C743" s="7"/>
      <c r="D743" s="27"/>
    </row>
    <row r="744" spans="1:4" ht="14">
      <c r="A744" s="7"/>
      <c r="B744" s="7"/>
      <c r="C744" s="7"/>
      <c r="D744" s="27"/>
    </row>
    <row r="745" spans="1:4" ht="14">
      <c r="A745" s="7"/>
      <c r="B745" s="7"/>
      <c r="C745" s="7"/>
      <c r="D745" s="27"/>
    </row>
    <row r="746" spans="1:4" ht="14">
      <c r="A746" s="7"/>
      <c r="B746" s="7"/>
      <c r="C746" s="7"/>
      <c r="D746" s="27"/>
    </row>
    <row r="747" spans="1:4" ht="14">
      <c r="A747" s="7"/>
      <c r="B747" s="7"/>
      <c r="C747" s="7"/>
      <c r="D747" s="27"/>
    </row>
    <row r="748" spans="1:4" ht="14">
      <c r="A748" s="7"/>
      <c r="B748" s="7"/>
      <c r="C748" s="7"/>
      <c r="D748" s="27"/>
    </row>
    <row r="749" spans="1:4" ht="14">
      <c r="A749" s="7"/>
      <c r="B749" s="7"/>
      <c r="C749" s="7"/>
      <c r="D749" s="27"/>
    </row>
    <row r="750" spans="1:4" ht="14">
      <c r="A750" s="7"/>
      <c r="B750" s="7"/>
      <c r="C750" s="7"/>
      <c r="D750" s="27"/>
    </row>
    <row r="751" spans="1:4" ht="14">
      <c r="A751" s="7"/>
      <c r="B751" s="7"/>
      <c r="C751" s="7"/>
      <c r="D751" s="27"/>
    </row>
    <row r="752" spans="1:4" ht="14">
      <c r="A752" s="7"/>
      <c r="B752" s="7"/>
      <c r="C752" s="7"/>
      <c r="D752" s="27"/>
    </row>
    <row r="753" spans="1:4" ht="14">
      <c r="A753" s="7"/>
      <c r="B753" s="7"/>
      <c r="C753" s="7"/>
      <c r="D753" s="27"/>
    </row>
    <row r="754" spans="1:4" ht="14">
      <c r="A754" s="7"/>
      <c r="B754" s="7"/>
      <c r="C754" s="7"/>
      <c r="D754" s="27"/>
    </row>
    <row r="755" spans="1:4" ht="14">
      <c r="A755" s="7"/>
      <c r="B755" s="7"/>
      <c r="C755" s="7"/>
      <c r="D755" s="27"/>
    </row>
    <row r="756" spans="1:4" ht="14">
      <c r="A756" s="7"/>
      <c r="B756" s="7"/>
      <c r="C756" s="7"/>
      <c r="D756" s="27"/>
    </row>
    <row r="757" spans="1:4" ht="14">
      <c r="A757" s="7"/>
      <c r="B757" s="7"/>
      <c r="C757" s="7"/>
      <c r="D757" s="27"/>
    </row>
    <row r="758" spans="1:4" ht="14">
      <c r="A758" s="7"/>
      <c r="B758" s="7"/>
      <c r="C758" s="7"/>
      <c r="D758" s="27"/>
    </row>
    <row r="759" spans="1:4" ht="14">
      <c r="A759" s="7"/>
      <c r="B759" s="7"/>
      <c r="C759" s="7"/>
      <c r="D759" s="27"/>
    </row>
    <row r="760" spans="1:4" ht="14">
      <c r="A760" s="7"/>
      <c r="B760" s="7"/>
      <c r="C760" s="7"/>
      <c r="D760" s="27"/>
    </row>
    <row r="761" spans="1:4" ht="14">
      <c r="A761" s="7"/>
      <c r="B761" s="7"/>
      <c r="C761" s="7"/>
      <c r="D761" s="27"/>
    </row>
    <row r="762" spans="1:4" ht="14">
      <c r="A762" s="7"/>
      <c r="B762" s="7"/>
      <c r="C762" s="7"/>
      <c r="D762" s="27"/>
    </row>
    <row r="763" spans="1:4" ht="14">
      <c r="A763" s="7"/>
      <c r="B763" s="7"/>
      <c r="C763" s="7"/>
      <c r="D763" s="27"/>
    </row>
    <row r="764" spans="1:4" ht="14">
      <c r="A764" s="7"/>
      <c r="B764" s="7"/>
      <c r="C764" s="7"/>
      <c r="D764" s="27"/>
    </row>
    <row r="765" spans="1:4" ht="14">
      <c r="A765" s="7"/>
      <c r="B765" s="7"/>
      <c r="C765" s="7"/>
      <c r="D765" s="27"/>
    </row>
    <row r="766" spans="1:4" ht="14">
      <c r="A766" s="7"/>
      <c r="B766" s="7"/>
      <c r="C766" s="7"/>
      <c r="D766" s="27"/>
    </row>
    <row r="767" spans="1:4" ht="14">
      <c r="A767" s="7"/>
      <c r="B767" s="7"/>
      <c r="C767" s="7"/>
      <c r="D767" s="27"/>
    </row>
    <row r="768" spans="1:4" ht="14">
      <c r="A768" s="7"/>
      <c r="B768" s="7"/>
      <c r="C768" s="7"/>
      <c r="D768" s="27"/>
    </row>
    <row r="769" spans="1:4" ht="14">
      <c r="A769" s="7"/>
      <c r="B769" s="7"/>
      <c r="C769" s="7"/>
      <c r="D769" s="27"/>
    </row>
    <row r="770" spans="1:4" ht="14">
      <c r="A770" s="7"/>
      <c r="B770" s="7"/>
      <c r="C770" s="7"/>
      <c r="D770" s="27"/>
    </row>
    <row r="771" spans="1:4" ht="14">
      <c r="A771" s="7"/>
      <c r="B771" s="7"/>
      <c r="C771" s="7"/>
      <c r="D771" s="27"/>
    </row>
    <row r="772" spans="1:4" ht="14">
      <c r="A772" s="7"/>
      <c r="B772" s="7"/>
      <c r="C772" s="7"/>
      <c r="D772" s="27"/>
    </row>
    <row r="773" spans="1:4" ht="14">
      <c r="A773" s="7"/>
      <c r="B773" s="7"/>
      <c r="C773" s="7"/>
      <c r="D773" s="27"/>
    </row>
    <row r="774" spans="1:4" ht="14">
      <c r="A774" s="7"/>
      <c r="B774" s="7"/>
      <c r="C774" s="7"/>
      <c r="D774" s="27"/>
    </row>
    <row r="775" spans="1:4" ht="14">
      <c r="A775" s="7"/>
      <c r="B775" s="7"/>
      <c r="C775" s="7"/>
      <c r="D775" s="27"/>
    </row>
    <row r="776" spans="1:4" ht="14">
      <c r="A776" s="7"/>
      <c r="B776" s="7"/>
      <c r="C776" s="7"/>
      <c r="D776" s="27"/>
    </row>
    <row r="777" spans="1:4" ht="14">
      <c r="A777" s="7"/>
      <c r="B777" s="7"/>
      <c r="C777" s="7"/>
      <c r="D777" s="27"/>
    </row>
    <row r="778" spans="1:4" ht="14">
      <c r="A778" s="7"/>
      <c r="B778" s="7"/>
      <c r="C778" s="7"/>
      <c r="D778" s="27"/>
    </row>
    <row r="779" spans="1:4" ht="14">
      <c r="A779" s="7"/>
      <c r="B779" s="7"/>
      <c r="C779" s="7"/>
      <c r="D779" s="27"/>
    </row>
    <row r="780" spans="1:4" ht="14">
      <c r="A780" s="7"/>
      <c r="B780" s="7"/>
      <c r="C780" s="7"/>
      <c r="D780" s="27"/>
    </row>
    <row r="781" spans="1:4" ht="14">
      <c r="A781" s="7"/>
      <c r="B781" s="7"/>
      <c r="C781" s="7"/>
      <c r="D781" s="27"/>
    </row>
    <row r="782" spans="1:4" ht="14">
      <c r="A782" s="7"/>
      <c r="B782" s="7"/>
      <c r="C782" s="7"/>
      <c r="D782" s="27"/>
    </row>
    <row r="783" spans="1:4" ht="14">
      <c r="A783" s="7"/>
      <c r="B783" s="7"/>
      <c r="C783" s="7"/>
      <c r="D783" s="27"/>
    </row>
    <row r="784" spans="1:4" ht="14">
      <c r="A784" s="7"/>
      <c r="B784" s="7"/>
      <c r="C784" s="7"/>
      <c r="D784" s="27"/>
    </row>
    <row r="785" spans="1:4" ht="14">
      <c r="A785" s="7"/>
      <c r="B785" s="7"/>
      <c r="C785" s="7"/>
      <c r="D785" s="27"/>
    </row>
    <row r="786" spans="1:4" ht="14">
      <c r="A786" s="7"/>
      <c r="B786" s="7"/>
      <c r="C786" s="7"/>
      <c r="D786" s="27"/>
    </row>
    <row r="787" spans="1:4" ht="14">
      <c r="A787" s="7"/>
      <c r="B787" s="7"/>
      <c r="C787" s="7"/>
      <c r="D787" s="27"/>
    </row>
    <row r="788" spans="1:4" ht="14">
      <c r="A788" s="7"/>
      <c r="B788" s="7"/>
      <c r="C788" s="7"/>
      <c r="D788" s="27"/>
    </row>
    <row r="789" spans="1:4" ht="14">
      <c r="A789" s="7"/>
      <c r="B789" s="7"/>
      <c r="C789" s="7"/>
      <c r="D789" s="27"/>
    </row>
    <row r="790" spans="1:4" ht="14">
      <c r="A790" s="7"/>
      <c r="B790" s="7"/>
      <c r="C790" s="7"/>
      <c r="D790" s="27"/>
    </row>
    <row r="791" spans="1:4" ht="14">
      <c r="A791" s="7"/>
      <c r="B791" s="7"/>
      <c r="C791" s="7"/>
      <c r="D791" s="27"/>
    </row>
    <row r="792" spans="1:4" ht="14">
      <c r="A792" s="7"/>
      <c r="B792" s="7"/>
      <c r="C792" s="7"/>
      <c r="D792" s="27"/>
    </row>
    <row r="793" spans="1:4" ht="14">
      <c r="A793" s="7"/>
      <c r="B793" s="7"/>
      <c r="C793" s="7"/>
      <c r="D793" s="27"/>
    </row>
    <row r="794" spans="1:4" ht="14">
      <c r="A794" s="7"/>
      <c r="B794" s="7"/>
      <c r="C794" s="7"/>
      <c r="D794" s="27"/>
    </row>
    <row r="795" spans="1:4" ht="14">
      <c r="A795" s="7"/>
      <c r="B795" s="7"/>
      <c r="C795" s="7"/>
      <c r="D795" s="27"/>
    </row>
    <row r="796" spans="1:4" ht="14">
      <c r="A796" s="7"/>
      <c r="B796" s="7"/>
      <c r="C796" s="7"/>
      <c r="D796" s="27"/>
    </row>
    <row r="797" spans="1:4" ht="14">
      <c r="A797" s="7"/>
      <c r="B797" s="7"/>
      <c r="C797" s="7"/>
      <c r="D797" s="27"/>
    </row>
    <row r="798" spans="1:4" ht="14">
      <c r="A798" s="7"/>
      <c r="B798" s="7"/>
      <c r="C798" s="7"/>
      <c r="D798" s="27"/>
    </row>
    <row r="799" spans="1:4" ht="14">
      <c r="A799" s="7"/>
      <c r="B799" s="7"/>
      <c r="C799" s="7"/>
      <c r="D799" s="27"/>
    </row>
    <row r="800" spans="1:4" ht="14">
      <c r="A800" s="7"/>
      <c r="B800" s="7"/>
      <c r="C800" s="7"/>
      <c r="D800" s="27"/>
    </row>
    <row r="801" spans="1:4" ht="14">
      <c r="A801" s="7"/>
      <c r="B801" s="7"/>
      <c r="C801" s="7"/>
      <c r="D801" s="27"/>
    </row>
    <row r="802" spans="1:4" ht="14">
      <c r="A802" s="7"/>
      <c r="B802" s="7"/>
      <c r="C802" s="7"/>
      <c r="D802" s="27"/>
    </row>
    <row r="803" spans="1:4" ht="14">
      <c r="A803" s="7"/>
      <c r="B803" s="7"/>
      <c r="C803" s="7"/>
      <c r="D803" s="27"/>
    </row>
    <row r="804" spans="1:4" ht="14">
      <c r="A804" s="7"/>
      <c r="B804" s="7"/>
      <c r="C804" s="7"/>
      <c r="D804" s="27"/>
    </row>
    <row r="805" spans="1:4" ht="14">
      <c r="A805" s="7"/>
      <c r="B805" s="7"/>
      <c r="C805" s="7"/>
      <c r="D805" s="27"/>
    </row>
    <row r="806" spans="1:4" ht="14">
      <c r="A806" s="7"/>
      <c r="B806" s="7"/>
      <c r="C806" s="7"/>
      <c r="D806" s="27"/>
    </row>
    <row r="807" spans="1:4" ht="14">
      <c r="A807" s="7"/>
      <c r="B807" s="7"/>
      <c r="C807" s="7"/>
      <c r="D807" s="27"/>
    </row>
    <row r="808" spans="1:4" ht="14">
      <c r="A808" s="7"/>
      <c r="B808" s="7"/>
      <c r="C808" s="7"/>
      <c r="D808" s="27"/>
    </row>
    <row r="809" spans="1:4" ht="14">
      <c r="A809" s="7"/>
      <c r="B809" s="7"/>
      <c r="C809" s="7"/>
      <c r="D809" s="27"/>
    </row>
    <row r="810" spans="1:4" ht="14">
      <c r="A810" s="7"/>
      <c r="B810" s="7"/>
      <c r="C810" s="7"/>
      <c r="D810" s="27"/>
    </row>
    <row r="811" spans="1:4" ht="14">
      <c r="A811" s="7"/>
      <c r="B811" s="7"/>
      <c r="C811" s="7"/>
      <c r="D811" s="27"/>
    </row>
    <row r="812" spans="1:4" ht="14">
      <c r="A812" s="7"/>
      <c r="B812" s="7"/>
      <c r="C812" s="7"/>
      <c r="D812" s="27"/>
    </row>
    <row r="813" spans="1:4" ht="14">
      <c r="A813" s="7"/>
      <c r="B813" s="7"/>
      <c r="C813" s="7"/>
      <c r="D813" s="27"/>
    </row>
    <row r="814" spans="1:4" ht="14">
      <c r="A814" s="7"/>
      <c r="B814" s="7"/>
      <c r="C814" s="7"/>
      <c r="D814" s="27"/>
    </row>
    <row r="815" spans="1:4" ht="14">
      <c r="A815" s="7"/>
      <c r="B815" s="7"/>
      <c r="C815" s="7"/>
      <c r="D815" s="27"/>
    </row>
    <row r="816" spans="1:4" ht="14">
      <c r="A816" s="7"/>
      <c r="B816" s="7"/>
      <c r="C816" s="7"/>
      <c r="D816" s="27"/>
    </row>
    <row r="817" spans="1:4" ht="14">
      <c r="A817" s="7"/>
      <c r="B817" s="7"/>
      <c r="C817" s="7"/>
      <c r="D817" s="27"/>
    </row>
    <row r="818" spans="1:4" ht="14">
      <c r="A818" s="7"/>
      <c r="B818" s="7"/>
      <c r="C818" s="7"/>
      <c r="D818" s="27"/>
    </row>
    <row r="819" spans="1:4" ht="14">
      <c r="A819" s="7"/>
      <c r="B819" s="7"/>
      <c r="C819" s="7"/>
      <c r="D819" s="27"/>
    </row>
    <row r="820" spans="1:4" ht="14">
      <c r="A820" s="7"/>
      <c r="B820" s="7"/>
      <c r="C820" s="7"/>
      <c r="D820" s="27"/>
    </row>
    <row r="821" spans="1:4" ht="14">
      <c r="A821" s="7"/>
      <c r="B821" s="7"/>
      <c r="C821" s="7"/>
      <c r="D821" s="27"/>
    </row>
    <row r="822" spans="1:4" ht="14">
      <c r="A822" s="7"/>
      <c r="B822" s="7"/>
      <c r="C822" s="7"/>
      <c r="D822" s="27"/>
    </row>
    <row r="823" spans="1:4" ht="14">
      <c r="A823" s="7"/>
      <c r="B823" s="7"/>
      <c r="C823" s="7"/>
      <c r="D823" s="27"/>
    </row>
    <row r="824" spans="1:4" ht="14">
      <c r="A824" s="7"/>
      <c r="B824" s="7"/>
      <c r="C824" s="7"/>
      <c r="D824" s="27"/>
    </row>
    <row r="825" spans="1:4" ht="14">
      <c r="A825" s="7"/>
      <c r="B825" s="7"/>
      <c r="C825" s="7"/>
      <c r="D825" s="27"/>
    </row>
    <row r="826" spans="1:4" ht="14">
      <c r="A826" s="7"/>
      <c r="B826" s="7"/>
      <c r="C826" s="7"/>
      <c r="D826" s="27"/>
    </row>
    <row r="827" spans="1:4" ht="14">
      <c r="A827" s="7"/>
      <c r="B827" s="7"/>
      <c r="C827" s="7"/>
      <c r="D827" s="27"/>
    </row>
    <row r="828" spans="1:4" ht="14">
      <c r="A828" s="7"/>
      <c r="B828" s="7"/>
      <c r="C828" s="7"/>
      <c r="D828" s="27"/>
    </row>
    <row r="829" spans="1:4" ht="14">
      <c r="A829" s="7"/>
      <c r="B829" s="7"/>
      <c r="C829" s="7"/>
      <c r="D829" s="27"/>
    </row>
    <row r="830" spans="1:4" ht="14">
      <c r="A830" s="7"/>
      <c r="B830" s="7"/>
      <c r="C830" s="7"/>
      <c r="D830" s="27"/>
    </row>
    <row r="831" spans="1:4" ht="14">
      <c r="A831" s="7"/>
      <c r="B831" s="7"/>
      <c r="C831" s="7"/>
      <c r="D831" s="27"/>
    </row>
    <row r="832" spans="1:4" ht="14">
      <c r="A832" s="7"/>
      <c r="B832" s="7"/>
      <c r="C832" s="7"/>
      <c r="D832" s="27"/>
    </row>
    <row r="833" spans="1:4" ht="14">
      <c r="A833" s="7"/>
      <c r="B833" s="7"/>
      <c r="C833" s="7"/>
      <c r="D833" s="27"/>
    </row>
    <row r="834" spans="1:4" ht="14">
      <c r="A834" s="7"/>
      <c r="B834" s="7"/>
      <c r="C834" s="7"/>
      <c r="D834" s="27"/>
    </row>
    <row r="835" spans="1:4" ht="14">
      <c r="A835" s="7"/>
      <c r="B835" s="7"/>
      <c r="C835" s="7"/>
      <c r="D835" s="27"/>
    </row>
    <row r="836" spans="1:4" ht="14">
      <c r="A836" s="7"/>
      <c r="B836" s="7"/>
      <c r="C836" s="7"/>
      <c r="D836" s="27"/>
    </row>
    <row r="837" spans="1:4" ht="14">
      <c r="A837" s="7"/>
      <c r="B837" s="7"/>
      <c r="C837" s="7"/>
      <c r="D837" s="27"/>
    </row>
    <row r="838" spans="1:4" ht="14">
      <c r="A838" s="7"/>
      <c r="B838" s="7"/>
      <c r="C838" s="7"/>
      <c r="D838" s="27"/>
    </row>
    <row r="839" spans="1:4" ht="14">
      <c r="A839" s="7"/>
      <c r="B839" s="7"/>
      <c r="C839" s="7"/>
      <c r="D839" s="27"/>
    </row>
    <row r="840" spans="1:4" ht="14">
      <c r="A840" s="7"/>
      <c r="B840" s="7"/>
      <c r="C840" s="7"/>
      <c r="D840" s="27"/>
    </row>
    <row r="841" spans="1:4" ht="14">
      <c r="A841" s="7"/>
      <c r="B841" s="7"/>
      <c r="C841" s="7"/>
      <c r="D841" s="27"/>
    </row>
    <row r="842" spans="1:4" ht="14">
      <c r="A842" s="7"/>
      <c r="B842" s="7"/>
      <c r="C842" s="7"/>
      <c r="D842" s="27"/>
    </row>
    <row r="843" spans="1:4" ht="14">
      <c r="A843" s="7"/>
      <c r="B843" s="7"/>
      <c r="C843" s="7"/>
      <c r="D843" s="27"/>
    </row>
    <row r="844" spans="1:4" ht="14">
      <c r="A844" s="7"/>
      <c r="B844" s="7"/>
      <c r="C844" s="7"/>
      <c r="D844" s="27"/>
    </row>
    <row r="845" spans="1:4" ht="14">
      <c r="A845" s="7"/>
      <c r="B845" s="7"/>
      <c r="C845" s="7"/>
      <c r="D845" s="27"/>
    </row>
    <row r="846" spans="1:4" ht="14">
      <c r="A846" s="7"/>
      <c r="B846" s="7"/>
      <c r="C846" s="7"/>
      <c r="D846" s="27"/>
    </row>
    <row r="847" spans="1:4" ht="14">
      <c r="A847" s="7"/>
      <c r="B847" s="7"/>
      <c r="C847" s="7"/>
      <c r="D847" s="27"/>
    </row>
    <row r="848" spans="1:4" ht="14">
      <c r="A848" s="7"/>
      <c r="B848" s="7"/>
      <c r="C848" s="7"/>
      <c r="D848" s="27"/>
    </row>
    <row r="849" spans="1:4" ht="14">
      <c r="A849" s="7"/>
      <c r="B849" s="7"/>
      <c r="C849" s="7"/>
      <c r="D849" s="27"/>
    </row>
    <row r="850" spans="1:4" ht="14">
      <c r="A850" s="7"/>
      <c r="B850" s="7"/>
      <c r="C850" s="7"/>
      <c r="D850" s="27"/>
    </row>
    <row r="851" spans="1:4" ht="14">
      <c r="A851" s="7"/>
      <c r="B851" s="7"/>
      <c r="C851" s="7"/>
      <c r="D851" s="27"/>
    </row>
    <row r="852" spans="1:4" ht="14">
      <c r="A852" s="7"/>
      <c r="B852" s="7"/>
      <c r="C852" s="7"/>
      <c r="D852" s="27"/>
    </row>
    <row r="853" spans="1:4" ht="14">
      <c r="A853" s="7"/>
      <c r="B853" s="7"/>
      <c r="C853" s="7"/>
      <c r="D853" s="27"/>
    </row>
    <row r="854" spans="1:4" ht="14">
      <c r="A854" s="7"/>
      <c r="B854" s="7"/>
      <c r="C854" s="7"/>
      <c r="D854" s="27"/>
    </row>
    <row r="855" spans="1:4" ht="14">
      <c r="A855" s="7"/>
      <c r="B855" s="7"/>
      <c r="C855" s="7"/>
      <c r="D855" s="27"/>
    </row>
    <row r="856" spans="1:4" ht="14">
      <c r="A856" s="7"/>
      <c r="B856" s="7"/>
      <c r="C856" s="7"/>
      <c r="D856" s="27"/>
    </row>
    <row r="857" spans="1:4" ht="14">
      <c r="A857" s="7"/>
      <c r="B857" s="7"/>
      <c r="C857" s="7"/>
      <c r="D857" s="27"/>
    </row>
    <row r="858" spans="1:4" ht="14">
      <c r="A858" s="7"/>
      <c r="B858" s="7"/>
      <c r="C858" s="7"/>
      <c r="D858" s="27"/>
    </row>
    <row r="859" spans="1:4" ht="14">
      <c r="A859" s="7"/>
      <c r="B859" s="7"/>
      <c r="C859" s="7"/>
      <c r="D859" s="27"/>
    </row>
    <row r="860" spans="1:4" ht="14">
      <c r="A860" s="7"/>
      <c r="B860" s="7"/>
      <c r="C860" s="7"/>
      <c r="D860" s="27"/>
    </row>
    <row r="861" spans="1:4" ht="14">
      <c r="A861" s="7"/>
      <c r="B861" s="7"/>
      <c r="C861" s="7"/>
      <c r="D861" s="27"/>
    </row>
    <row r="862" spans="1:4" ht="14">
      <c r="A862" s="7"/>
      <c r="B862" s="7"/>
      <c r="C862" s="7"/>
      <c r="D862" s="27"/>
    </row>
    <row r="863" spans="1:4" ht="14">
      <c r="A863" s="7"/>
      <c r="B863" s="7"/>
      <c r="C863" s="7"/>
      <c r="D863" s="27"/>
    </row>
    <row r="864" spans="1:4" ht="14">
      <c r="A864" s="7"/>
      <c r="B864" s="7"/>
      <c r="C864" s="7"/>
      <c r="D864" s="27"/>
    </row>
    <row r="865" spans="1:4" ht="14">
      <c r="A865" s="7"/>
      <c r="B865" s="7"/>
      <c r="C865" s="7"/>
      <c r="D865" s="27"/>
    </row>
    <row r="866" spans="1:4" ht="14">
      <c r="A866" s="7"/>
      <c r="B866" s="7"/>
      <c r="C866" s="7"/>
      <c r="D866" s="27"/>
    </row>
    <row r="867" spans="1:4" ht="14">
      <c r="A867" s="7"/>
      <c r="B867" s="7"/>
      <c r="C867" s="7"/>
      <c r="D867" s="27"/>
    </row>
    <row r="868" spans="1:4" ht="14">
      <c r="A868" s="7"/>
      <c r="B868" s="7"/>
      <c r="C868" s="7"/>
      <c r="D868" s="27"/>
    </row>
    <row r="869" spans="1:4" ht="14">
      <c r="A869" s="7"/>
      <c r="B869" s="7"/>
      <c r="C869" s="7"/>
      <c r="D869" s="27"/>
    </row>
    <row r="870" spans="1:4" ht="14">
      <c r="A870" s="7"/>
      <c r="B870" s="7"/>
      <c r="C870" s="7"/>
      <c r="D870" s="27"/>
    </row>
    <row r="871" spans="1:4" ht="14">
      <c r="A871" s="7"/>
      <c r="B871" s="7"/>
      <c r="C871" s="7"/>
      <c r="D871" s="27"/>
    </row>
    <row r="872" spans="1:4" ht="14">
      <c r="A872" s="7"/>
      <c r="B872" s="7"/>
      <c r="C872" s="7"/>
      <c r="D872" s="27"/>
    </row>
    <row r="873" spans="1:4" ht="14">
      <c r="A873" s="7"/>
      <c r="B873" s="7"/>
      <c r="C873" s="7"/>
      <c r="D873" s="27"/>
    </row>
    <row r="874" spans="1:4" ht="14">
      <c r="A874" s="7"/>
      <c r="B874" s="7"/>
      <c r="C874" s="7"/>
      <c r="D874" s="27"/>
    </row>
    <row r="875" spans="1:4" ht="14">
      <c r="A875" s="7"/>
      <c r="B875" s="7"/>
      <c r="C875" s="7"/>
      <c r="D875" s="27"/>
    </row>
    <row r="876" spans="1:4" ht="14">
      <c r="A876" s="7"/>
      <c r="B876" s="7"/>
      <c r="C876" s="7"/>
      <c r="D876" s="27"/>
    </row>
    <row r="877" spans="1:4" ht="14">
      <c r="A877" s="7"/>
      <c r="B877" s="7"/>
      <c r="C877" s="7"/>
      <c r="D877" s="27"/>
    </row>
    <row r="878" spans="1:4" ht="14">
      <c r="A878" s="7"/>
      <c r="B878" s="7"/>
      <c r="C878" s="7"/>
      <c r="D878" s="27"/>
    </row>
    <row r="879" spans="1:4" ht="14">
      <c r="A879" s="7"/>
      <c r="B879" s="7"/>
      <c r="C879" s="7"/>
      <c r="D879" s="27"/>
    </row>
    <row r="880" spans="1:4" ht="14">
      <c r="A880" s="7"/>
      <c r="B880" s="7"/>
      <c r="C880" s="7"/>
      <c r="D880" s="27"/>
    </row>
    <row r="881" spans="1:4" ht="14">
      <c r="A881" s="7"/>
      <c r="B881" s="7"/>
      <c r="C881" s="7"/>
      <c r="D881" s="27"/>
    </row>
    <row r="882" spans="1:4" ht="14">
      <c r="A882" s="7"/>
      <c r="B882" s="7"/>
      <c r="C882" s="7"/>
      <c r="D882" s="27"/>
    </row>
    <row r="883" spans="1:4" ht="14">
      <c r="A883" s="7"/>
      <c r="B883" s="7"/>
      <c r="C883" s="7"/>
      <c r="D883" s="27"/>
    </row>
    <row r="884" spans="1:4" ht="14">
      <c r="A884" s="7"/>
      <c r="B884" s="7"/>
      <c r="C884" s="7"/>
      <c r="D884" s="27"/>
    </row>
    <row r="885" spans="1:4" ht="14">
      <c r="A885" s="7"/>
      <c r="B885" s="7"/>
      <c r="C885" s="7"/>
      <c r="D885" s="27"/>
    </row>
    <row r="886" spans="1:4" ht="14">
      <c r="A886" s="7"/>
      <c r="B886" s="7"/>
      <c r="C886" s="7"/>
      <c r="D886" s="27"/>
    </row>
    <row r="887" spans="1:4" ht="14">
      <c r="A887" s="7"/>
      <c r="B887" s="7"/>
      <c r="C887" s="7"/>
      <c r="D887" s="27"/>
    </row>
    <row r="888" spans="1:4" ht="14">
      <c r="A888" s="7"/>
      <c r="B888" s="7"/>
      <c r="C888" s="7"/>
      <c r="D888" s="27"/>
    </row>
    <row r="889" spans="1:4" ht="14">
      <c r="A889" s="7"/>
      <c r="B889" s="7"/>
      <c r="C889" s="7"/>
      <c r="D889" s="27"/>
    </row>
    <row r="890" spans="1:4" ht="14">
      <c r="A890" s="7"/>
      <c r="B890" s="7"/>
      <c r="C890" s="7"/>
      <c r="D890" s="27"/>
    </row>
    <row r="891" spans="1:4" ht="14">
      <c r="A891" s="7"/>
      <c r="B891" s="7"/>
      <c r="C891" s="7"/>
      <c r="D891" s="27"/>
    </row>
    <row r="892" spans="1:4" ht="14">
      <c r="A892" s="7"/>
      <c r="B892" s="7"/>
      <c r="C892" s="7"/>
      <c r="D892" s="27"/>
    </row>
    <row r="893" spans="1:4" ht="14">
      <c r="A893" s="7"/>
      <c r="B893" s="7"/>
      <c r="C893" s="7"/>
      <c r="D893" s="27"/>
    </row>
    <row r="894" spans="1:4" ht="14">
      <c r="A894" s="7"/>
      <c r="B894" s="7"/>
      <c r="C894" s="7"/>
      <c r="D894" s="27"/>
    </row>
    <row r="895" spans="1:4" ht="14">
      <c r="A895" s="7"/>
      <c r="B895" s="7"/>
      <c r="C895" s="7"/>
      <c r="D895" s="27"/>
    </row>
    <row r="896" spans="1:4" ht="14">
      <c r="A896" s="7"/>
      <c r="B896" s="7"/>
      <c r="C896" s="7"/>
      <c r="D896" s="27"/>
    </row>
    <row r="897" spans="1:4" ht="14">
      <c r="A897" s="7"/>
      <c r="B897" s="7"/>
      <c r="C897" s="7"/>
      <c r="D897" s="27"/>
    </row>
    <row r="898" spans="1:4" ht="14">
      <c r="A898" s="7"/>
      <c r="B898" s="7"/>
      <c r="C898" s="7"/>
      <c r="D898" s="27"/>
    </row>
    <row r="899" spans="1:4" ht="14">
      <c r="A899" s="7"/>
      <c r="B899" s="7"/>
      <c r="C899" s="7"/>
      <c r="D899" s="27"/>
    </row>
    <row r="900" spans="1:4" ht="14">
      <c r="A900" s="7"/>
      <c r="B900" s="7"/>
      <c r="C900" s="7"/>
      <c r="D900" s="27"/>
    </row>
    <row r="901" spans="1:4" ht="14">
      <c r="A901" s="7"/>
      <c r="B901" s="7"/>
      <c r="C901" s="7"/>
      <c r="D901" s="27"/>
    </row>
    <row r="902" spans="1:4" ht="14">
      <c r="A902" s="7"/>
      <c r="B902" s="7"/>
      <c r="C902" s="7"/>
      <c r="D902" s="27"/>
    </row>
    <row r="903" spans="1:4" ht="14">
      <c r="A903" s="7"/>
      <c r="B903" s="7"/>
      <c r="C903" s="7"/>
      <c r="D903" s="27"/>
    </row>
    <row r="904" spans="1:4" ht="14">
      <c r="A904" s="7"/>
      <c r="B904" s="7"/>
      <c r="C904" s="7"/>
      <c r="D904" s="27"/>
    </row>
    <row r="905" spans="1:4" ht="14">
      <c r="A905" s="7"/>
      <c r="B905" s="7"/>
      <c r="C905" s="7"/>
      <c r="D905" s="27"/>
    </row>
    <row r="906" spans="1:4" ht="14">
      <c r="A906" s="7"/>
      <c r="B906" s="7"/>
      <c r="C906" s="7"/>
      <c r="D906" s="27"/>
    </row>
    <row r="907" spans="1:4" ht="14">
      <c r="A907" s="7"/>
      <c r="B907" s="7"/>
      <c r="C907" s="7"/>
      <c r="D907" s="27"/>
    </row>
    <row r="908" spans="1:4" ht="14">
      <c r="A908" s="7"/>
      <c r="B908" s="7"/>
      <c r="C908" s="7"/>
      <c r="D908" s="27"/>
    </row>
    <row r="909" spans="1:4" ht="14">
      <c r="A909" s="7"/>
      <c r="B909" s="7"/>
      <c r="C909" s="7"/>
      <c r="D909" s="27"/>
    </row>
    <row r="910" spans="1:4" ht="14">
      <c r="A910" s="7"/>
      <c r="B910" s="7"/>
      <c r="C910" s="7"/>
      <c r="D910" s="27"/>
    </row>
    <row r="911" spans="1:4" ht="14">
      <c r="A911" s="7"/>
      <c r="B911" s="7"/>
      <c r="C911" s="7"/>
      <c r="D911" s="27"/>
    </row>
    <row r="912" spans="1:4" ht="14">
      <c r="A912" s="7"/>
      <c r="B912" s="7"/>
      <c r="C912" s="7"/>
      <c r="D912" s="27"/>
    </row>
    <row r="913" spans="1:4" ht="14">
      <c r="A913" s="7"/>
      <c r="B913" s="7"/>
      <c r="C913" s="7"/>
      <c r="D913" s="27"/>
    </row>
    <row r="914" spans="1:4" ht="14">
      <c r="A914" s="7"/>
      <c r="B914" s="7"/>
      <c r="C914" s="7"/>
      <c r="D914" s="27"/>
    </row>
    <row r="915" spans="1:4" ht="14">
      <c r="A915" s="7"/>
      <c r="B915" s="7"/>
      <c r="C915" s="7"/>
      <c r="D915" s="27"/>
    </row>
    <row r="916" spans="1:4" ht="14">
      <c r="A916" s="7"/>
      <c r="B916" s="7"/>
      <c r="C916" s="7"/>
      <c r="D916" s="27"/>
    </row>
    <row r="917" spans="1:4" ht="14">
      <c r="A917" s="7"/>
      <c r="B917" s="7"/>
      <c r="C917" s="7"/>
      <c r="D917" s="27"/>
    </row>
    <row r="918" spans="1:4" ht="14">
      <c r="A918" s="7"/>
      <c r="B918" s="7"/>
      <c r="C918" s="7"/>
      <c r="D918" s="27"/>
    </row>
    <row r="919" spans="1:4" ht="14">
      <c r="A919" s="7"/>
      <c r="B919" s="7"/>
      <c r="C919" s="7"/>
      <c r="D919" s="27"/>
    </row>
    <row r="920" spans="1:4" ht="14">
      <c r="A920" s="7"/>
      <c r="B920" s="7"/>
      <c r="C920" s="7"/>
      <c r="D920" s="27"/>
    </row>
    <row r="921" spans="1:4" ht="14">
      <c r="A921" s="7"/>
      <c r="B921" s="7"/>
      <c r="C921" s="7"/>
      <c r="D921" s="27"/>
    </row>
    <row r="922" spans="1:4" ht="14">
      <c r="A922" s="7"/>
      <c r="B922" s="7"/>
      <c r="C922" s="7"/>
      <c r="D922" s="27"/>
    </row>
    <row r="923" spans="1:4" ht="14">
      <c r="A923" s="7"/>
      <c r="B923" s="7"/>
      <c r="C923" s="7"/>
      <c r="D923" s="27"/>
    </row>
    <row r="924" spans="1:4" ht="14">
      <c r="A924" s="7"/>
      <c r="B924" s="7"/>
      <c r="C924" s="7"/>
      <c r="D924" s="27"/>
    </row>
    <row r="925" spans="1:4" ht="14">
      <c r="A925" s="7"/>
      <c r="B925" s="7"/>
      <c r="C925" s="7"/>
      <c r="D925" s="27"/>
    </row>
    <row r="926" spans="1:4" ht="14">
      <c r="A926" s="7"/>
      <c r="B926" s="7"/>
      <c r="C926" s="7"/>
      <c r="D926" s="27"/>
    </row>
    <row r="927" spans="1:4" ht="14">
      <c r="A927" s="7"/>
      <c r="B927" s="7"/>
      <c r="C927" s="7"/>
      <c r="D927" s="27"/>
    </row>
    <row r="928" spans="1:4" ht="14">
      <c r="A928" s="7"/>
      <c r="B928" s="7"/>
      <c r="C928" s="7"/>
      <c r="D928" s="27"/>
    </row>
    <row r="929" spans="1:4" ht="14">
      <c r="A929" s="7"/>
      <c r="B929" s="7"/>
      <c r="C929" s="7"/>
      <c r="D929" s="27"/>
    </row>
    <row r="930" spans="1:4" ht="14">
      <c r="A930" s="7"/>
      <c r="B930" s="7"/>
      <c r="C930" s="7"/>
      <c r="D930" s="27"/>
    </row>
    <row r="931" spans="1:4" ht="14">
      <c r="A931" s="7"/>
      <c r="B931" s="7"/>
      <c r="C931" s="7"/>
      <c r="D931" s="27"/>
    </row>
    <row r="932" spans="1:4" ht="14">
      <c r="A932" s="7"/>
      <c r="B932" s="7"/>
      <c r="C932" s="7"/>
      <c r="D932" s="27"/>
    </row>
    <row r="933" spans="1:4" ht="14">
      <c r="A933" s="7"/>
      <c r="B933" s="7"/>
      <c r="C933" s="7"/>
      <c r="D933" s="27"/>
    </row>
    <row r="934" spans="1:4" ht="14">
      <c r="A934" s="7"/>
      <c r="B934" s="7"/>
      <c r="C934" s="7"/>
      <c r="D934" s="27"/>
    </row>
    <row r="935" spans="1:4" ht="14">
      <c r="A935" s="7"/>
      <c r="B935" s="7"/>
      <c r="C935" s="7"/>
      <c r="D935" s="27"/>
    </row>
    <row r="936" spans="1:4" ht="14">
      <c r="A936" s="7"/>
      <c r="B936" s="7"/>
      <c r="C936" s="7"/>
      <c r="D936" s="27"/>
    </row>
    <row r="937" spans="1:4" ht="14">
      <c r="A937" s="7"/>
      <c r="B937" s="7"/>
      <c r="C937" s="7"/>
      <c r="D937" s="27"/>
    </row>
    <row r="938" spans="1:4" ht="14">
      <c r="A938" s="7"/>
      <c r="B938" s="7"/>
      <c r="C938" s="7"/>
      <c r="D938" s="27"/>
    </row>
    <row r="939" spans="1:4" ht="14">
      <c r="A939" s="7"/>
      <c r="B939" s="7"/>
      <c r="C939" s="7"/>
      <c r="D939" s="27"/>
    </row>
    <row r="940" spans="1:4" ht="14">
      <c r="A940" s="7"/>
      <c r="B940" s="7"/>
      <c r="C940" s="7"/>
      <c r="D940" s="27"/>
    </row>
    <row r="941" spans="1:4" ht="14">
      <c r="A941" s="7"/>
      <c r="B941" s="7"/>
      <c r="C941" s="7"/>
      <c r="D941" s="27"/>
    </row>
    <row r="942" spans="1:4" ht="14">
      <c r="A942" s="7"/>
      <c r="B942" s="7"/>
      <c r="C942" s="7"/>
      <c r="D942" s="27"/>
    </row>
    <row r="943" spans="1:4" ht="14">
      <c r="A943" s="7"/>
      <c r="B943" s="7"/>
      <c r="C943" s="7"/>
      <c r="D943" s="27"/>
    </row>
    <row r="944" spans="1:4" ht="14">
      <c r="A944" s="7"/>
      <c r="B944" s="7"/>
      <c r="C944" s="7"/>
      <c r="D944" s="27"/>
    </row>
    <row r="945" spans="1:4" ht="14">
      <c r="A945" s="7"/>
      <c r="B945" s="7"/>
      <c r="C945" s="7"/>
      <c r="D945" s="27"/>
    </row>
    <row r="946" spans="1:4" ht="14">
      <c r="A946" s="7"/>
      <c r="B946" s="7"/>
      <c r="C946" s="7"/>
      <c r="D946" s="27"/>
    </row>
    <row r="947" spans="1:4" ht="14">
      <c r="A947" s="7"/>
      <c r="B947" s="7"/>
      <c r="C947" s="7"/>
      <c r="D947" s="27"/>
    </row>
    <row r="948" spans="1:4" ht="14">
      <c r="A948" s="7"/>
      <c r="B948" s="7"/>
      <c r="C948" s="7"/>
      <c r="D948" s="27"/>
    </row>
    <row r="949" spans="1:4" ht="14">
      <c r="A949" s="7"/>
      <c r="B949" s="7"/>
      <c r="C949" s="7"/>
      <c r="D949" s="27"/>
    </row>
    <row r="950" spans="1:4" ht="14">
      <c r="A950" s="7"/>
      <c r="B950" s="7"/>
      <c r="C950" s="7"/>
      <c r="D950" s="27"/>
    </row>
    <row r="951" spans="1:4" ht="14">
      <c r="A951" s="7"/>
      <c r="B951" s="7"/>
      <c r="C951" s="7"/>
      <c r="D951" s="27"/>
    </row>
    <row r="952" spans="1:4" ht="14">
      <c r="A952" s="7"/>
      <c r="B952" s="7"/>
      <c r="C952" s="7"/>
      <c r="D952" s="27"/>
    </row>
    <row r="953" spans="1:4" ht="14">
      <c r="A953" s="7"/>
      <c r="B953" s="7"/>
      <c r="C953" s="7"/>
      <c r="D953" s="27"/>
    </row>
    <row r="954" spans="1:4" ht="14">
      <c r="A954" s="7"/>
      <c r="B954" s="7"/>
      <c r="C954" s="7"/>
      <c r="D954" s="27"/>
    </row>
    <row r="955" spans="1:4" ht="14">
      <c r="A955" s="7"/>
      <c r="B955" s="7"/>
      <c r="C955" s="7"/>
      <c r="D955" s="27"/>
    </row>
    <row r="956" spans="1:4" ht="14">
      <c r="A956" s="7"/>
      <c r="B956" s="7"/>
      <c r="C956" s="7"/>
      <c r="D956" s="27"/>
    </row>
    <row r="957" spans="1:4" ht="14">
      <c r="A957" s="7"/>
      <c r="B957" s="7"/>
      <c r="C957" s="7"/>
      <c r="D957" s="27"/>
    </row>
    <row r="958" spans="1:4" ht="14">
      <c r="A958" s="7"/>
      <c r="B958" s="7"/>
      <c r="C958" s="7"/>
      <c r="D958" s="27"/>
    </row>
    <row r="959" spans="1:4" ht="14">
      <c r="A959" s="7"/>
      <c r="B959" s="7"/>
      <c r="C959" s="7"/>
      <c r="D959" s="27"/>
    </row>
    <row r="960" spans="1:4" ht="14">
      <c r="A960" s="7"/>
      <c r="B960" s="7"/>
      <c r="C960" s="7"/>
      <c r="D960" s="27"/>
    </row>
    <row r="961" spans="1:4" ht="14">
      <c r="A961" s="7"/>
      <c r="B961" s="7"/>
      <c r="C961" s="7"/>
      <c r="D961" s="27"/>
    </row>
    <row r="962" spans="1:4" ht="14">
      <c r="A962" s="7"/>
      <c r="B962" s="7"/>
      <c r="C962" s="7"/>
      <c r="D962" s="27"/>
    </row>
    <row r="963" spans="1:4" ht="14">
      <c r="A963" s="7"/>
      <c r="B963" s="7"/>
      <c r="C963" s="7"/>
      <c r="D963" s="27"/>
    </row>
    <row r="964" spans="1:4" ht="14">
      <c r="A964" s="7"/>
      <c r="B964" s="7"/>
      <c r="C964" s="7"/>
      <c r="D964" s="27"/>
    </row>
    <row r="965" spans="1:4" ht="14">
      <c r="A965" s="7"/>
      <c r="B965" s="7"/>
      <c r="C965" s="7"/>
      <c r="D965" s="27"/>
    </row>
    <row r="966" spans="1:4" ht="14">
      <c r="A966" s="7"/>
      <c r="B966" s="7"/>
      <c r="C966" s="7"/>
      <c r="D966" s="27"/>
    </row>
    <row r="967" spans="1:4" ht="14">
      <c r="A967" s="7"/>
      <c r="B967" s="7"/>
      <c r="C967" s="7"/>
      <c r="D967" s="27"/>
    </row>
    <row r="968" spans="1:4" ht="14">
      <c r="A968" s="7"/>
      <c r="B968" s="7"/>
      <c r="C968" s="7"/>
      <c r="D968" s="27"/>
    </row>
    <row r="969" spans="1:4" ht="14">
      <c r="A969" s="7"/>
      <c r="B969" s="7"/>
      <c r="C969" s="7"/>
      <c r="D969" s="27"/>
    </row>
    <row r="970" spans="1:4" ht="14">
      <c r="A970" s="7"/>
      <c r="B970" s="7"/>
      <c r="C970" s="7"/>
      <c r="D970" s="27"/>
    </row>
    <row r="971" spans="1:4" ht="14">
      <c r="A971" s="7"/>
      <c r="B971" s="7"/>
      <c r="C971" s="7"/>
      <c r="D971" s="27"/>
    </row>
    <row r="972" spans="1:4" ht="14">
      <c r="A972" s="7"/>
      <c r="B972" s="7"/>
      <c r="C972" s="7"/>
      <c r="D972" s="27"/>
    </row>
    <row r="973" spans="1:4" ht="14">
      <c r="A973" s="7"/>
      <c r="B973" s="7"/>
      <c r="C973" s="7"/>
      <c r="D973" s="27"/>
    </row>
    <row r="974" spans="1:4" ht="14">
      <c r="A974" s="7"/>
      <c r="B974" s="7"/>
      <c r="C974" s="7"/>
      <c r="D974" s="27"/>
    </row>
    <row r="975" spans="1:4" ht="14">
      <c r="A975" s="7"/>
      <c r="B975" s="7"/>
      <c r="C975" s="7"/>
      <c r="D975" s="27"/>
    </row>
    <row r="976" spans="1:4" ht="14">
      <c r="A976" s="7"/>
      <c r="B976" s="7"/>
      <c r="C976" s="7"/>
      <c r="D976" s="27"/>
    </row>
    <row r="977" spans="1:4" ht="14">
      <c r="A977" s="7"/>
      <c r="B977" s="7"/>
      <c r="C977" s="7"/>
      <c r="D977" s="27"/>
    </row>
    <row r="978" spans="1:4" ht="14">
      <c r="A978" s="7"/>
      <c r="B978" s="7"/>
      <c r="C978" s="7"/>
      <c r="D978" s="27"/>
    </row>
    <row r="979" spans="1:4" ht="14">
      <c r="A979" s="7"/>
      <c r="B979" s="7"/>
      <c r="C979" s="7"/>
      <c r="D979" s="27"/>
    </row>
    <row r="980" spans="1:4" ht="14">
      <c r="A980" s="7"/>
      <c r="B980" s="7"/>
      <c r="C980" s="7"/>
      <c r="D980" s="27"/>
    </row>
    <row r="981" spans="1:4" ht="14">
      <c r="A981" s="7"/>
      <c r="B981" s="7"/>
      <c r="C981" s="7"/>
      <c r="D981" s="27"/>
    </row>
    <row r="982" spans="1:4" ht="14">
      <c r="A982" s="7"/>
      <c r="B982" s="7"/>
      <c r="C982" s="7"/>
      <c r="D982" s="27"/>
    </row>
    <row r="983" spans="1:4" ht="14">
      <c r="A983" s="7"/>
      <c r="B983" s="7"/>
      <c r="C983" s="7"/>
      <c r="D983" s="27"/>
    </row>
    <row r="984" spans="1:4" ht="14">
      <c r="A984" s="7"/>
      <c r="B984" s="7"/>
      <c r="C984" s="7"/>
      <c r="D984" s="27"/>
    </row>
    <row r="985" spans="1:4" ht="14">
      <c r="A985" s="7"/>
      <c r="B985" s="7"/>
      <c r="C985" s="7"/>
      <c r="D985" s="27"/>
    </row>
    <row r="986" spans="1:4" ht="14">
      <c r="A986" s="7"/>
      <c r="B986" s="7"/>
      <c r="C986" s="7"/>
      <c r="D986" s="27"/>
    </row>
    <row r="987" spans="1:4" ht="14">
      <c r="A987" s="7"/>
      <c r="B987" s="7"/>
      <c r="C987" s="7"/>
      <c r="D987" s="27"/>
    </row>
    <row r="988" spans="1:4" ht="14">
      <c r="A988" s="7"/>
      <c r="B988" s="7"/>
      <c r="C988" s="7"/>
      <c r="D988" s="27"/>
    </row>
    <row r="989" spans="1:4" ht="14">
      <c r="A989" s="7"/>
      <c r="B989" s="7"/>
      <c r="C989" s="7"/>
      <c r="D989" s="27"/>
    </row>
    <row r="990" spans="1:4" ht="14">
      <c r="A990" s="7"/>
      <c r="B990" s="7"/>
      <c r="C990" s="7"/>
      <c r="D990" s="27"/>
    </row>
    <row r="991" spans="1:4" ht="14">
      <c r="A991" s="7"/>
      <c r="B991" s="7"/>
      <c r="C991" s="7"/>
      <c r="D991" s="27"/>
    </row>
    <row r="992" spans="1:4" ht="14">
      <c r="A992" s="7"/>
      <c r="B992" s="7"/>
      <c r="C992" s="7"/>
      <c r="D992" s="27"/>
    </row>
  </sheetData>
  <mergeCells count="45">
    <mergeCell ref="A1:G1"/>
    <mergeCell ref="H1:N1"/>
    <mergeCell ref="D4:E4"/>
    <mergeCell ref="B32:B40"/>
    <mergeCell ref="C32:C36"/>
    <mergeCell ref="C37:C40"/>
    <mergeCell ref="D32:E36"/>
    <mergeCell ref="D37:E40"/>
    <mergeCell ref="B22:B31"/>
    <mergeCell ref="C22:C27"/>
    <mergeCell ref="C28:C31"/>
    <mergeCell ref="D10:E14"/>
    <mergeCell ref="C15:C18"/>
    <mergeCell ref="D15:E18"/>
    <mergeCell ref="A4:A40"/>
    <mergeCell ref="B5:B21"/>
    <mergeCell ref="T32:T36"/>
    <mergeCell ref="T37:T40"/>
    <mergeCell ref="F2:N2"/>
    <mergeCell ref="O2:S2"/>
    <mergeCell ref="F3:H3"/>
    <mergeCell ref="I3:K3"/>
    <mergeCell ref="I4:K4"/>
    <mergeCell ref="T10:T14"/>
    <mergeCell ref="T15:T18"/>
    <mergeCell ref="P3:R3"/>
    <mergeCell ref="P4:R4"/>
    <mergeCell ref="T5:T9"/>
    <mergeCell ref="T19:T21"/>
    <mergeCell ref="T22:T27"/>
    <mergeCell ref="T28:T31"/>
    <mergeCell ref="D22:E27"/>
    <mergeCell ref="D28:E31"/>
    <mergeCell ref="A2:B2"/>
    <mergeCell ref="C2:E2"/>
    <mergeCell ref="L3:N3"/>
    <mergeCell ref="L4:N4"/>
    <mergeCell ref="C19:C21"/>
    <mergeCell ref="D19:E21"/>
    <mergeCell ref="B4:C4"/>
    <mergeCell ref="D5:E9"/>
    <mergeCell ref="A3:B3"/>
    <mergeCell ref="C3:E3"/>
    <mergeCell ref="C5:C9"/>
    <mergeCell ref="C10:C14"/>
  </mergeCells>
  <dataValidations disablePrompts="1" count="1">
    <dataValidation type="list" allowBlank="1" showInputMessage="1" showErrorMessage="1" sqref="F5:F40" xr:uid="{7DAF0C53-9024-407C-BE1D-EF9524492DE1}">
      <formula1>$AH$3</formula1>
    </dataValidation>
  </dataValidations>
  <hyperlinks>
    <hyperlink ref="C5:C9" location="Drivers!B3" display="Flow Regime" xr:uid="{501FAA3C-81E2-48C1-9424-50B288DCC85D}"/>
    <hyperlink ref="C10:C14" location="Drivers!B20" display="Sediment Regime" xr:uid="{E71BC5EA-0080-42DF-BF15-9C5F6032C61B}"/>
    <hyperlink ref="C15:C18" location="Drivers!B31" display="Water Quality " xr:uid="{254CD27C-8ADE-4571-9BFC-092C91FC6CF1}"/>
    <hyperlink ref="C19:C21" location="Drivers!B42" display="Wood Regime" xr:uid="{424B20EC-A908-4D15-B22F-F82A9D1EC8A5}"/>
    <hyperlink ref="C22:C27" location="Drivers!G9" display="Riparian Habitat" xr:uid="{EFD48DD1-07A0-4C76-8F8D-4E341FBFE9CA}"/>
    <hyperlink ref="C28:C31" location="Drivers!G20" display="Channel Dynamics" xr:uid="{03F61447-CE64-41F6-99AD-62509F44FC2B}"/>
    <hyperlink ref="C32:C36" location="Drivers!L9" display="Aquatic Habitat" xr:uid="{90EBD751-3FD0-4A0C-A067-37D431AA6ABD}"/>
    <hyperlink ref="C37:C40" location="'CoRHAF Template'!L20" display="Aquatic Food Web" xr:uid="{71D42437-10D7-4A7B-AD24-B195C3FECBEB}"/>
    <hyperlink ref="G5" location="Components!B6" display="Peak Flow" xr:uid="{4CC4B691-F0D1-46FF-824B-94FB69EFAE23}"/>
    <hyperlink ref="G6" location="Components!B16" display="Base Flow" xr:uid="{17B254E9-5EBC-42F5-A8D4-0DF4F6D37971}"/>
    <hyperlink ref="G7" location="Components!B26" display="Total Volume" xr:uid="{55DF88F1-32CD-41D5-A1C1-56C2001D0735}"/>
    <hyperlink ref="G8" location="Components!B36" display="Rate of Change" xr:uid="{9B544EA9-1B16-464B-8CA8-10DF98F853F3}"/>
    <hyperlink ref="G10" location="Components!G6" display="Watershed Supply" xr:uid="{C1B5B70B-0A36-4C99-A445-A601FE29D35D}"/>
    <hyperlink ref="G11" location="Components!F16" display="Local Supply" xr:uid="{AC42D2B4-2F94-476E-A614-E03453E71CA4}"/>
    <hyperlink ref="G12" location="Components!F26" display="Continuity and Transport" xr:uid="{3C8C6135-31F0-44B3-8B75-4F9F1A14CFD4}"/>
    <hyperlink ref="G15" location="Components!J6" display="Nutrients" xr:uid="{8E1F82B7-8E7C-4064-9BE6-C62E8E6F6661}"/>
    <hyperlink ref="G16" location="'CoRHAF Template'!J16" display="Physical Parameters" xr:uid="{1F9382CA-AE7B-4339-BDF4-A7F823740E8C}"/>
    <hyperlink ref="G17" location="Components!J26" display="Metals" xr:uid="{9C630A47-5A7D-4660-9465-C5E353B04209}"/>
    <hyperlink ref="G19" location="Components!M6" display="Transport and Storage" xr:uid="{223A4688-6168-4BEF-8CC2-246778298FC3}"/>
    <hyperlink ref="G20" location="Components!M16" display="Recruitment" xr:uid="{414FD280-501A-4805-ADC0-BCEDAE08A02C}"/>
    <hyperlink ref="G22" location="Components!Q6" display="Riparian Vegetation" xr:uid="{2259A7EF-5F56-487B-9B23-9B0A0384C93F}"/>
    <hyperlink ref="G23" location="Components!Q16" display="Floodplain Connection" xr:uid="{64974BC7-799A-4B4C-A779-F143923601CC}"/>
    <hyperlink ref="G24" location="Components!Q26" display="Riparian Habitat Connectivity" xr:uid="{AACAA3FF-3ECE-4501-8B7F-FBB03E247A5A}"/>
    <hyperlink ref="G25" location="Components!Q36" display="Floodplain Morphology" xr:uid="{88941F9A-725E-46F5-93D3-B793537CD6AC}"/>
    <hyperlink ref="G28" location="Components!U6" display="Planform Dynamics" xr:uid="{F9DC239D-8B70-4FB7-BF26-0F8872C4B934}"/>
    <hyperlink ref="G29" location="Components!U16" display="Profile Dynamics" xr:uid="{B9CDBF28-6EB3-42C3-A1D2-11105405724A}"/>
    <hyperlink ref="G32" location="Components!Y6" display="Reach Complexity" xr:uid="{47A5582C-35B7-4C2D-9DC4-9F64D5874565}"/>
    <hyperlink ref="G33" location="Components!Y16" display="Streambed Composition" xr:uid="{144E8272-0358-409E-8443-61C5B8D98341}"/>
    <hyperlink ref="G34" location="Components!Y26" display="Aquatic Habitat Connectivity" xr:uid="{ABA5254B-2DFC-44D9-B8E8-D782466661F8}"/>
    <hyperlink ref="G37" location="Components!AC6" display="Macroinvertebrates" xr:uid="{68114FED-3647-4868-B1E0-54FDCA857BFD}"/>
    <hyperlink ref="G38" location="Components!AC16" display="Fish" xr:uid="{C466EA68-DBF2-4308-ACE2-AD61DE1B612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1010"/>
  <sheetViews>
    <sheetView showGridLines="0" zoomScaleNormal="100" workbookViewId="0">
      <selection activeCell="F1" sqref="F1:I1"/>
    </sheetView>
  </sheetViews>
  <sheetFormatPr baseColWidth="10" defaultColWidth="12.5" defaultRowHeight="16" customHeight="1"/>
  <cols>
    <col min="1" max="1" width="11.6640625" style="6" customWidth="1"/>
    <col min="2" max="2" width="12.5" style="6"/>
    <col min="3" max="3" width="14.33203125" style="6" customWidth="1"/>
    <col min="4" max="4" width="85.5" style="6" customWidth="1"/>
    <col min="5" max="5" width="5" style="6" customWidth="1"/>
    <col min="6" max="6" width="12.5" style="6"/>
    <col min="7" max="7" width="12.5" style="6" customWidth="1"/>
    <col min="8" max="8" width="12.5" style="6"/>
    <col min="9" max="9" width="85.5" style="6" customWidth="1"/>
    <col min="10" max="10" width="2.33203125" style="6" customWidth="1"/>
    <col min="11" max="13" width="12.5" style="6"/>
    <col min="14" max="14" width="85.5" style="6" customWidth="1"/>
    <col min="15" max="16384" width="12.5" style="6"/>
  </cols>
  <sheetData>
    <row r="1" spans="1:14" ht="104" customHeight="1" thickBot="1">
      <c r="A1" s="445" t="s">
        <v>274</v>
      </c>
      <c r="B1" s="445"/>
      <c r="C1" s="445"/>
      <c r="D1" s="445"/>
      <c r="E1" s="445"/>
      <c r="F1" s="471" t="s">
        <v>347</v>
      </c>
      <c r="G1" s="472"/>
      <c r="H1" s="472"/>
      <c r="I1" s="472"/>
    </row>
    <row r="2" spans="1:14" ht="281.25" customHeight="1">
      <c r="A2" s="476" t="s">
        <v>69</v>
      </c>
      <c r="B2" s="473" t="s">
        <v>348</v>
      </c>
      <c r="C2" s="474"/>
      <c r="D2" s="474"/>
      <c r="E2" s="102"/>
      <c r="F2" s="467" t="s">
        <v>83</v>
      </c>
      <c r="G2" s="475" t="s">
        <v>364</v>
      </c>
      <c r="H2" s="474"/>
      <c r="I2" s="474"/>
      <c r="J2" s="102"/>
      <c r="K2" s="464" t="s">
        <v>273</v>
      </c>
      <c r="L2" s="461" t="s">
        <v>374</v>
      </c>
      <c r="M2" s="462"/>
      <c r="N2" s="463"/>
    </row>
    <row r="3" spans="1:14" ht="5" hidden="1" customHeight="1">
      <c r="A3" s="477"/>
      <c r="C3" s="30"/>
      <c r="D3" s="31"/>
      <c r="E3" s="31"/>
      <c r="F3" s="468"/>
      <c r="G3" s="31"/>
      <c r="H3" s="30"/>
      <c r="I3" s="31"/>
      <c r="K3" s="465"/>
      <c r="L3" s="31"/>
      <c r="M3" s="30"/>
      <c r="N3" s="163"/>
    </row>
    <row r="4" spans="1:14" ht="2" customHeight="1">
      <c r="A4" s="477"/>
      <c r="B4" s="31"/>
      <c r="C4" s="30"/>
      <c r="D4" s="31"/>
      <c r="E4" s="31"/>
      <c r="F4" s="468"/>
      <c r="G4" s="31"/>
      <c r="H4" s="30"/>
      <c r="I4" s="31"/>
      <c r="K4" s="465"/>
      <c r="L4" s="31"/>
      <c r="M4" s="30"/>
      <c r="N4" s="163"/>
    </row>
    <row r="5" spans="1:14" ht="30">
      <c r="A5" s="477"/>
      <c r="B5" s="76" t="s">
        <v>95</v>
      </c>
      <c r="C5" s="136" t="s">
        <v>96</v>
      </c>
      <c r="D5" s="137" t="s">
        <v>299</v>
      </c>
      <c r="E5" s="159"/>
      <c r="F5" s="468"/>
      <c r="G5" s="76" t="s">
        <v>95</v>
      </c>
      <c r="H5" s="136" t="s">
        <v>96</v>
      </c>
      <c r="I5" s="137" t="s">
        <v>299</v>
      </c>
      <c r="K5" s="465"/>
      <c r="L5" s="76" t="s">
        <v>95</v>
      </c>
      <c r="M5" s="136" t="s">
        <v>96</v>
      </c>
      <c r="N5" s="137" t="s">
        <v>299</v>
      </c>
    </row>
    <row r="6" spans="1:14" s="82" customFormat="1" ht="85" customHeight="1">
      <c r="A6" s="477"/>
      <c r="B6" s="161" t="s">
        <v>97</v>
      </c>
      <c r="C6" s="157" t="s">
        <v>98</v>
      </c>
      <c r="D6" s="167" t="s">
        <v>349</v>
      </c>
      <c r="E6" s="112"/>
      <c r="F6" s="468"/>
      <c r="G6" s="162" t="s">
        <v>97</v>
      </c>
      <c r="H6" s="158" t="s">
        <v>98</v>
      </c>
      <c r="I6" s="226" t="s">
        <v>365</v>
      </c>
      <c r="K6" s="465"/>
      <c r="L6" s="161" t="s">
        <v>97</v>
      </c>
      <c r="M6" s="157" t="s">
        <v>98</v>
      </c>
      <c r="N6" s="169" t="s">
        <v>375</v>
      </c>
    </row>
    <row r="7" spans="1:14" s="82" customFormat="1" ht="132.25" customHeight="1">
      <c r="A7" s="477"/>
      <c r="B7" s="78" t="s">
        <v>99</v>
      </c>
      <c r="C7" s="131" t="s">
        <v>100</v>
      </c>
      <c r="D7" s="167" t="s">
        <v>350</v>
      </c>
      <c r="E7" s="112"/>
      <c r="F7" s="468"/>
      <c r="G7" s="162" t="s">
        <v>99</v>
      </c>
      <c r="H7" s="158" t="s">
        <v>109</v>
      </c>
      <c r="I7" s="226" t="s">
        <v>366</v>
      </c>
      <c r="K7" s="465"/>
      <c r="L7" s="78" t="s">
        <v>99</v>
      </c>
      <c r="M7" s="131" t="s">
        <v>100</v>
      </c>
      <c r="N7" s="169" t="s">
        <v>376</v>
      </c>
    </row>
    <row r="8" spans="1:14" s="82" customFormat="1" ht="141.75" customHeight="1">
      <c r="A8" s="477"/>
      <c r="B8" s="78" t="s">
        <v>101</v>
      </c>
      <c r="C8" s="131" t="s">
        <v>102</v>
      </c>
      <c r="D8" s="167" t="s">
        <v>351</v>
      </c>
      <c r="E8" s="112"/>
      <c r="F8" s="468"/>
      <c r="G8" s="162" t="s">
        <v>101</v>
      </c>
      <c r="H8" s="158" t="s">
        <v>110</v>
      </c>
      <c r="I8" s="226" t="s">
        <v>367</v>
      </c>
      <c r="K8" s="465"/>
      <c r="L8" s="78" t="s">
        <v>101</v>
      </c>
      <c r="M8" s="131" t="s">
        <v>102</v>
      </c>
      <c r="N8" s="169" t="s">
        <v>377</v>
      </c>
    </row>
    <row r="9" spans="1:14" s="82" customFormat="1" ht="107.5" customHeight="1">
      <c r="A9" s="477"/>
      <c r="B9" s="78" t="s">
        <v>103</v>
      </c>
      <c r="C9" s="131" t="s">
        <v>104</v>
      </c>
      <c r="D9" s="167" t="s">
        <v>352</v>
      </c>
      <c r="E9" s="112"/>
      <c r="F9" s="468"/>
      <c r="G9" s="162" t="s">
        <v>103</v>
      </c>
      <c r="H9" s="227" t="s">
        <v>111</v>
      </c>
      <c r="I9" s="168" t="s">
        <v>368</v>
      </c>
      <c r="K9" s="465"/>
      <c r="L9" s="78" t="s">
        <v>103</v>
      </c>
      <c r="M9" s="131" t="s">
        <v>104</v>
      </c>
      <c r="N9" s="169" t="s">
        <v>378</v>
      </c>
    </row>
    <row r="10" spans="1:14" s="82" customFormat="1" ht="112.75" customHeight="1">
      <c r="A10" s="477"/>
      <c r="B10" s="78" t="s">
        <v>105</v>
      </c>
      <c r="C10" s="131" t="s">
        <v>106</v>
      </c>
      <c r="D10" s="167" t="s">
        <v>353</v>
      </c>
      <c r="E10" s="112"/>
      <c r="F10" s="468"/>
      <c r="G10" s="162" t="s">
        <v>105</v>
      </c>
      <c r="H10" s="158" t="s">
        <v>112</v>
      </c>
      <c r="I10" s="226" t="s">
        <v>113</v>
      </c>
      <c r="K10" s="465"/>
      <c r="L10" s="78" t="s">
        <v>105</v>
      </c>
      <c r="M10" s="131" t="s">
        <v>106</v>
      </c>
      <c r="N10" s="169" t="s">
        <v>379</v>
      </c>
    </row>
    <row r="11" spans="1:14" ht="13">
      <c r="A11" s="477"/>
      <c r="C11" s="29"/>
      <c r="F11" s="468"/>
      <c r="H11" s="29"/>
      <c r="K11" s="465"/>
      <c r="M11" s="29"/>
      <c r="N11" s="114"/>
    </row>
    <row r="12" spans="1:14">
      <c r="A12" s="477"/>
      <c r="B12" s="28"/>
      <c r="C12" s="29"/>
      <c r="F12" s="468"/>
      <c r="H12" s="29"/>
      <c r="K12" s="465"/>
      <c r="M12" s="29"/>
      <c r="N12" s="114"/>
    </row>
    <row r="13" spans="1:14" ht="190.5" customHeight="1">
      <c r="A13" s="477"/>
      <c r="B13" s="470" t="s">
        <v>354</v>
      </c>
      <c r="C13" s="394"/>
      <c r="D13" s="394"/>
      <c r="F13" s="468"/>
      <c r="G13" s="479" t="s">
        <v>369</v>
      </c>
      <c r="H13" s="479"/>
      <c r="I13" s="479"/>
      <c r="K13" s="465"/>
      <c r="L13" s="458" t="s">
        <v>380</v>
      </c>
      <c r="M13" s="459"/>
      <c r="N13" s="460"/>
    </row>
    <row r="14" spans="1:14" ht="2" customHeight="1">
      <c r="A14" s="477"/>
      <c r="C14" s="30"/>
      <c r="D14" s="31"/>
      <c r="E14" s="31"/>
      <c r="F14" s="468"/>
      <c r="G14" s="31"/>
      <c r="H14" s="30"/>
      <c r="I14" s="31"/>
      <c r="K14" s="465"/>
      <c r="L14" s="31"/>
      <c r="M14" s="30"/>
      <c r="N14" s="163"/>
    </row>
    <row r="15" spans="1:14" ht="2" customHeight="1">
      <c r="A15" s="477"/>
      <c r="B15" s="31"/>
      <c r="C15" s="30"/>
      <c r="D15" s="31"/>
      <c r="E15" s="31"/>
      <c r="F15" s="468"/>
      <c r="G15" s="31"/>
      <c r="H15" s="30"/>
      <c r="I15" s="31"/>
      <c r="K15" s="465"/>
      <c r="L15" s="31"/>
      <c r="M15" s="30"/>
      <c r="N15" s="163"/>
    </row>
    <row r="16" spans="1:14" ht="30">
      <c r="A16" s="477"/>
      <c r="B16" s="76" t="s">
        <v>95</v>
      </c>
      <c r="C16" s="136" t="s">
        <v>96</v>
      </c>
      <c r="D16" s="137" t="s">
        <v>299</v>
      </c>
      <c r="E16" s="159"/>
      <c r="F16" s="468"/>
      <c r="G16" s="76" t="s">
        <v>95</v>
      </c>
      <c r="H16" s="136" t="s">
        <v>96</v>
      </c>
      <c r="I16" s="137" t="s">
        <v>299</v>
      </c>
      <c r="K16" s="465"/>
      <c r="L16" s="76" t="s">
        <v>95</v>
      </c>
      <c r="M16" s="136" t="s">
        <v>96</v>
      </c>
      <c r="N16" s="137" t="s">
        <v>299</v>
      </c>
    </row>
    <row r="17" spans="1:14" s="82" customFormat="1" ht="85" customHeight="1">
      <c r="A17" s="477"/>
      <c r="B17" s="78" t="s">
        <v>97</v>
      </c>
      <c r="C17" s="157" t="s">
        <v>98</v>
      </c>
      <c r="D17" s="167" t="s">
        <v>355</v>
      </c>
      <c r="E17" s="112"/>
      <c r="F17" s="468"/>
      <c r="G17" s="161" t="s">
        <v>97</v>
      </c>
      <c r="H17" s="157" t="s">
        <v>98</v>
      </c>
      <c r="I17" s="62" t="s">
        <v>370</v>
      </c>
      <c r="K17" s="465"/>
      <c r="L17" s="78" t="s">
        <v>97</v>
      </c>
      <c r="M17" s="157" t="s">
        <v>98</v>
      </c>
      <c r="N17" s="169" t="s">
        <v>302</v>
      </c>
    </row>
    <row r="18" spans="1:14" s="82" customFormat="1" ht="85" customHeight="1">
      <c r="A18" s="477"/>
      <c r="B18" s="78" t="s">
        <v>99</v>
      </c>
      <c r="C18" s="131" t="s">
        <v>100</v>
      </c>
      <c r="D18" s="62" t="s">
        <v>107</v>
      </c>
      <c r="E18" s="109"/>
      <c r="F18" s="468"/>
      <c r="G18" s="78" t="s">
        <v>99</v>
      </c>
      <c r="H18" s="131" t="s">
        <v>100</v>
      </c>
      <c r="I18" s="62" t="s">
        <v>372</v>
      </c>
      <c r="K18" s="465"/>
      <c r="L18" s="78" t="s">
        <v>99</v>
      </c>
      <c r="M18" s="131" t="s">
        <v>100</v>
      </c>
      <c r="N18" s="228" t="s">
        <v>115</v>
      </c>
    </row>
    <row r="19" spans="1:14" s="82" customFormat="1" ht="98" customHeight="1">
      <c r="A19" s="477"/>
      <c r="B19" s="78" t="s">
        <v>101</v>
      </c>
      <c r="C19" s="131" t="s">
        <v>102</v>
      </c>
      <c r="D19" s="62" t="s">
        <v>356</v>
      </c>
      <c r="E19" s="109"/>
      <c r="F19" s="468"/>
      <c r="G19" s="78" t="s">
        <v>101</v>
      </c>
      <c r="H19" s="131" t="s">
        <v>102</v>
      </c>
      <c r="I19" s="62" t="s">
        <v>371</v>
      </c>
      <c r="K19" s="465"/>
      <c r="L19" s="78" t="s">
        <v>101</v>
      </c>
      <c r="M19" s="131" t="s">
        <v>102</v>
      </c>
      <c r="N19" s="228" t="s">
        <v>301</v>
      </c>
    </row>
    <row r="20" spans="1:14" s="82" customFormat="1" ht="119" customHeight="1">
      <c r="A20" s="477"/>
      <c r="B20" s="78" t="s">
        <v>103</v>
      </c>
      <c r="C20" s="131" t="s">
        <v>104</v>
      </c>
      <c r="D20" s="62" t="s">
        <v>357</v>
      </c>
      <c r="E20" s="109"/>
      <c r="F20" s="468"/>
      <c r="G20" s="78" t="s">
        <v>103</v>
      </c>
      <c r="H20" s="131" t="s">
        <v>104</v>
      </c>
      <c r="I20" s="62" t="s">
        <v>373</v>
      </c>
      <c r="K20" s="465"/>
      <c r="L20" s="78" t="s">
        <v>103</v>
      </c>
      <c r="M20" s="131" t="s">
        <v>104</v>
      </c>
      <c r="N20" s="169" t="s">
        <v>381</v>
      </c>
    </row>
    <row r="21" spans="1:14" s="82" customFormat="1" ht="100.75" customHeight="1" thickBot="1">
      <c r="A21" s="477"/>
      <c r="B21" s="78" t="s">
        <v>105</v>
      </c>
      <c r="C21" s="131" t="s">
        <v>106</v>
      </c>
      <c r="D21" s="62" t="s">
        <v>358</v>
      </c>
      <c r="E21" s="109"/>
      <c r="F21" s="469"/>
      <c r="G21" s="78" t="s">
        <v>105</v>
      </c>
      <c r="H21" s="131" t="s">
        <v>106</v>
      </c>
      <c r="I21" s="62" t="s">
        <v>114</v>
      </c>
      <c r="K21" s="466"/>
      <c r="L21" s="78" t="s">
        <v>105</v>
      </c>
      <c r="M21" s="131" t="s">
        <v>106</v>
      </c>
      <c r="N21" s="169" t="s">
        <v>382</v>
      </c>
    </row>
    <row r="22" spans="1:14" ht="13">
      <c r="A22" s="477"/>
      <c r="C22" s="29"/>
      <c r="L22" s="101"/>
      <c r="N22" s="114"/>
    </row>
    <row r="23" spans="1:14">
      <c r="A23" s="477"/>
      <c r="B23" s="28"/>
      <c r="C23" s="30"/>
      <c r="D23" s="31"/>
      <c r="E23" s="31"/>
      <c r="N23" s="114"/>
    </row>
    <row r="24" spans="1:14" ht="146.75" customHeight="1">
      <c r="A24" s="477"/>
      <c r="B24" s="470" t="s">
        <v>359</v>
      </c>
      <c r="C24" s="394"/>
      <c r="D24" s="394"/>
      <c r="N24" s="114"/>
    </row>
    <row r="25" spans="1:14" ht="2" customHeight="1">
      <c r="A25" s="477"/>
      <c r="B25" s="31" t="s">
        <v>300</v>
      </c>
      <c r="C25" s="30"/>
      <c r="D25" s="31"/>
      <c r="E25" s="31"/>
      <c r="N25" s="114"/>
    </row>
    <row r="26" spans="1:14" ht="2" customHeight="1">
      <c r="A26" s="477"/>
      <c r="B26" s="31"/>
      <c r="C26" s="30"/>
      <c r="D26" s="31"/>
      <c r="E26" s="31"/>
      <c r="N26" s="114"/>
    </row>
    <row r="27" spans="1:14" ht="30">
      <c r="A27" s="477"/>
      <c r="B27" s="76" t="s">
        <v>95</v>
      </c>
      <c r="C27" s="136" t="s">
        <v>96</v>
      </c>
      <c r="D27" s="137" t="s">
        <v>299</v>
      </c>
      <c r="E27" s="160"/>
      <c r="N27" s="114"/>
    </row>
    <row r="28" spans="1:14" ht="85" customHeight="1">
      <c r="A28" s="477"/>
      <c r="B28" s="78" t="s">
        <v>97</v>
      </c>
      <c r="C28" s="157" t="s">
        <v>98</v>
      </c>
      <c r="D28" s="167" t="s">
        <v>303</v>
      </c>
      <c r="E28" s="113"/>
      <c r="N28" s="114"/>
    </row>
    <row r="29" spans="1:14" ht="85" customHeight="1">
      <c r="A29" s="477"/>
      <c r="B29" s="78" t="s">
        <v>99</v>
      </c>
      <c r="C29" s="131" t="s">
        <v>100</v>
      </c>
      <c r="D29" s="167" t="s">
        <v>304</v>
      </c>
      <c r="E29" s="113"/>
      <c r="N29" s="114"/>
    </row>
    <row r="30" spans="1:14" ht="85" customHeight="1">
      <c r="A30" s="477"/>
      <c r="B30" s="78" t="s">
        <v>101</v>
      </c>
      <c r="C30" s="131" t="s">
        <v>102</v>
      </c>
      <c r="D30" s="167" t="s">
        <v>305</v>
      </c>
      <c r="E30" s="113"/>
      <c r="N30" s="114"/>
    </row>
    <row r="31" spans="1:14" ht="85" customHeight="1">
      <c r="A31" s="477"/>
      <c r="B31" s="78" t="s">
        <v>103</v>
      </c>
      <c r="C31" s="131" t="s">
        <v>104</v>
      </c>
      <c r="D31" s="167" t="s">
        <v>306</v>
      </c>
      <c r="E31" s="113"/>
      <c r="N31" s="114"/>
    </row>
    <row r="32" spans="1:14" ht="85" customHeight="1">
      <c r="A32" s="477"/>
      <c r="B32" s="78" t="s">
        <v>105</v>
      </c>
      <c r="C32" s="131" t="s">
        <v>106</v>
      </c>
      <c r="D32" s="167" t="s">
        <v>307</v>
      </c>
      <c r="E32" s="113"/>
      <c r="N32" s="114"/>
    </row>
    <row r="33" spans="1:14" ht="13">
      <c r="A33" s="477"/>
      <c r="C33" s="29"/>
      <c r="N33" s="114"/>
    </row>
    <row r="34" spans="1:14" ht="13">
      <c r="A34" s="477"/>
      <c r="C34" s="29"/>
      <c r="N34" s="114"/>
    </row>
    <row r="35" spans="1:14" ht="148" customHeight="1">
      <c r="A35" s="477"/>
      <c r="B35" s="470" t="s">
        <v>361</v>
      </c>
      <c r="C35" s="394"/>
      <c r="D35" s="394"/>
      <c r="N35" s="114"/>
    </row>
    <row r="36" spans="1:14" ht="2" customHeight="1">
      <c r="A36" s="477"/>
      <c r="B36" s="31"/>
      <c r="C36" s="30"/>
      <c r="D36" s="31"/>
      <c r="E36" s="31"/>
      <c r="N36" s="114"/>
    </row>
    <row r="37" spans="1:14" ht="2" customHeight="1">
      <c r="A37" s="477"/>
      <c r="B37" s="31"/>
      <c r="C37" s="30"/>
      <c r="D37" s="31"/>
      <c r="E37" s="31"/>
      <c r="N37" s="114"/>
    </row>
    <row r="38" spans="1:14" ht="30">
      <c r="A38" s="477"/>
      <c r="B38" s="76" t="s">
        <v>95</v>
      </c>
      <c r="C38" s="136" t="s">
        <v>96</v>
      </c>
      <c r="D38" s="137" t="s">
        <v>299</v>
      </c>
      <c r="E38" s="160"/>
      <c r="N38" s="114"/>
    </row>
    <row r="39" spans="1:14" ht="85" customHeight="1">
      <c r="A39" s="477"/>
      <c r="B39" s="161" t="s">
        <v>97</v>
      </c>
      <c r="C39" s="157" t="s">
        <v>98</v>
      </c>
      <c r="D39" s="69" t="s">
        <v>362</v>
      </c>
      <c r="E39" s="27"/>
      <c r="N39" s="114"/>
    </row>
    <row r="40" spans="1:14" ht="85" customHeight="1">
      <c r="A40" s="477"/>
      <c r="B40" s="78" t="s">
        <v>99</v>
      </c>
      <c r="C40" s="131" t="s">
        <v>100</v>
      </c>
      <c r="D40" s="69" t="s">
        <v>363</v>
      </c>
      <c r="E40" s="27"/>
      <c r="N40" s="114"/>
    </row>
    <row r="41" spans="1:14" ht="85" customHeight="1">
      <c r="A41" s="477"/>
      <c r="B41" s="78" t="s">
        <v>101</v>
      </c>
      <c r="C41" s="131" t="s">
        <v>102</v>
      </c>
      <c r="D41" s="69" t="s">
        <v>308</v>
      </c>
      <c r="E41" s="27"/>
      <c r="N41" s="114"/>
    </row>
    <row r="42" spans="1:14" ht="85" customHeight="1">
      <c r="A42" s="477"/>
      <c r="B42" s="78" t="s">
        <v>103</v>
      </c>
      <c r="C42" s="131" t="s">
        <v>104</v>
      </c>
      <c r="D42" s="69" t="s">
        <v>360</v>
      </c>
      <c r="E42" s="27"/>
      <c r="N42" s="114"/>
    </row>
    <row r="43" spans="1:14" ht="85" customHeight="1" thickBot="1">
      <c r="A43" s="478"/>
      <c r="B43" s="164" t="s">
        <v>105</v>
      </c>
      <c r="C43" s="165" t="s">
        <v>106</v>
      </c>
      <c r="D43" s="154" t="s">
        <v>108</v>
      </c>
      <c r="E43" s="166"/>
      <c r="F43" s="91"/>
      <c r="G43" s="91"/>
      <c r="H43" s="91"/>
      <c r="I43" s="91"/>
      <c r="J43" s="91"/>
      <c r="K43" s="91"/>
      <c r="L43" s="91"/>
      <c r="M43" s="91"/>
      <c r="N43" s="92"/>
    </row>
    <row r="44" spans="1:14" ht="13">
      <c r="C44" s="29"/>
    </row>
    <row r="45" spans="1:14" ht="13">
      <c r="C45" s="29"/>
    </row>
    <row r="46" spans="1:14">
      <c r="B46" s="28"/>
      <c r="C46" s="30"/>
      <c r="D46" s="31"/>
      <c r="E46" s="31"/>
    </row>
    <row r="47" spans="1:14" ht="221.5" customHeight="1"/>
    <row r="48" spans="1:14" ht="2" customHeight="1"/>
    <row r="49" ht="2" customHeight="1"/>
    <row r="50" ht="13"/>
    <row r="51" ht="13"/>
    <row r="52" ht="134.5" customHeight="1"/>
    <row r="53" ht="92.5" customHeight="1"/>
    <row r="54" ht="106.25" customHeight="1"/>
    <row r="55" ht="34.25" customHeight="1"/>
    <row r="56" ht="13"/>
    <row r="57" ht="13"/>
    <row r="58" ht="13"/>
    <row r="59" ht="177.75" customHeight="1"/>
    <row r="60" ht="2" customHeight="1"/>
    <row r="61" ht="2" customHeight="1"/>
    <row r="62" ht="13"/>
    <row r="63" ht="13"/>
    <row r="64" ht="13"/>
    <row r="65" spans="7:7" ht="13"/>
    <row r="66" spans="7:7" ht="13"/>
    <row r="67" spans="7:7" ht="13"/>
    <row r="68" spans="7:7" ht="13"/>
    <row r="69" spans="7:7" ht="13"/>
    <row r="70" spans="7:7" ht="13"/>
    <row r="71" spans="7:7" ht="266.75" customHeight="1"/>
    <row r="72" spans="7:7" ht="2" customHeight="1"/>
    <row r="73" spans="7:7" ht="2" customHeight="1"/>
    <row r="74" spans="7:7" ht="13"/>
    <row r="75" spans="7:7" ht="13"/>
    <row r="76" spans="7:7" ht="125" customHeight="1"/>
    <row r="77" spans="7:7" ht="146.25" customHeight="1"/>
    <row r="78" spans="7:7" ht="105" customHeight="1"/>
    <row r="79" spans="7:7" ht="105.25" customHeight="1">
      <c r="G79" s="33"/>
    </row>
    <row r="80" spans="7:7" ht="13"/>
    <row r="81" spans="3:7" ht="13">
      <c r="G81" s="32"/>
    </row>
    <row r="82" spans="3:7" ht="13">
      <c r="G82" s="32"/>
    </row>
    <row r="83" spans="3:7" ht="168.75" customHeight="1">
      <c r="G83" s="34"/>
    </row>
    <row r="84" spans="3:7" ht="2" customHeight="1">
      <c r="G84" s="35"/>
    </row>
    <row r="85" spans="3:7" ht="2" customHeight="1"/>
    <row r="86" spans="3:7" ht="13"/>
    <row r="87" spans="3:7" ht="13"/>
    <row r="88" spans="3:7" ht="13"/>
    <row r="89" spans="3:7" ht="13"/>
    <row r="90" spans="3:7" ht="13"/>
    <row r="91" spans="3:7" ht="13"/>
    <row r="92" spans="3:7" ht="13">
      <c r="C92" s="29"/>
    </row>
    <row r="93" spans="3:7" ht="13">
      <c r="C93" s="29"/>
    </row>
    <row r="94" spans="3:7" ht="13">
      <c r="C94" s="29"/>
    </row>
    <row r="95" spans="3:7" ht="13">
      <c r="C95" s="29"/>
    </row>
    <row r="96" spans="3:7" ht="13">
      <c r="C96" s="29"/>
    </row>
    <row r="97" spans="3:3" ht="13">
      <c r="C97" s="29"/>
    </row>
    <row r="98" spans="3:3" ht="13">
      <c r="C98" s="29"/>
    </row>
    <row r="99" spans="3:3" ht="13">
      <c r="C99" s="29"/>
    </row>
    <row r="100" spans="3:3" ht="13">
      <c r="C100" s="29"/>
    </row>
    <row r="101" spans="3:3" ht="13">
      <c r="C101" s="29"/>
    </row>
    <row r="102" spans="3:3" ht="13">
      <c r="C102" s="29"/>
    </row>
    <row r="103" spans="3:3" ht="13">
      <c r="C103" s="29"/>
    </row>
    <row r="104" spans="3:3" ht="13">
      <c r="C104" s="29"/>
    </row>
    <row r="105" spans="3:3" ht="13">
      <c r="C105" s="29"/>
    </row>
    <row r="106" spans="3:3" ht="13">
      <c r="C106" s="29"/>
    </row>
    <row r="107" spans="3:3" ht="13">
      <c r="C107" s="29"/>
    </row>
    <row r="108" spans="3:3" ht="13">
      <c r="C108" s="29"/>
    </row>
    <row r="109" spans="3:3" ht="13">
      <c r="C109" s="29"/>
    </row>
    <row r="110" spans="3:3" ht="13">
      <c r="C110" s="29"/>
    </row>
    <row r="111" spans="3:3" ht="13">
      <c r="C111" s="29"/>
    </row>
    <row r="112" spans="3:3" ht="13">
      <c r="C112" s="29"/>
    </row>
    <row r="113" spans="3:3" ht="13">
      <c r="C113" s="29"/>
    </row>
    <row r="114" spans="3:3" ht="13">
      <c r="C114" s="29"/>
    </row>
    <row r="115" spans="3:3" ht="13">
      <c r="C115" s="29"/>
    </row>
    <row r="116" spans="3:3" ht="13">
      <c r="C116" s="29"/>
    </row>
    <row r="117" spans="3:3" ht="13">
      <c r="C117" s="29"/>
    </row>
    <row r="118" spans="3:3" ht="13">
      <c r="C118" s="29"/>
    </row>
    <row r="119" spans="3:3" ht="13">
      <c r="C119" s="29"/>
    </row>
    <row r="120" spans="3:3" ht="13">
      <c r="C120" s="29"/>
    </row>
    <row r="121" spans="3:3" ht="13">
      <c r="C121" s="29"/>
    </row>
    <row r="122" spans="3:3" ht="13">
      <c r="C122" s="29"/>
    </row>
    <row r="123" spans="3:3" ht="13">
      <c r="C123" s="29"/>
    </row>
    <row r="124" spans="3:3" ht="13">
      <c r="C124" s="29"/>
    </row>
    <row r="125" spans="3:3" ht="13">
      <c r="C125" s="29"/>
    </row>
    <row r="126" spans="3:3" ht="13">
      <c r="C126" s="29"/>
    </row>
    <row r="127" spans="3:3" ht="13">
      <c r="C127" s="29"/>
    </row>
    <row r="128" spans="3:3" ht="13">
      <c r="C128" s="29"/>
    </row>
    <row r="129" spans="3:3" ht="13">
      <c r="C129" s="29"/>
    </row>
    <row r="130" spans="3:3" ht="13">
      <c r="C130" s="29"/>
    </row>
    <row r="131" spans="3:3" ht="13">
      <c r="C131" s="29"/>
    </row>
    <row r="132" spans="3:3" ht="13">
      <c r="C132" s="29"/>
    </row>
    <row r="133" spans="3:3" ht="13">
      <c r="C133" s="29"/>
    </row>
    <row r="134" spans="3:3" ht="13">
      <c r="C134" s="29"/>
    </row>
    <row r="135" spans="3:3" ht="13">
      <c r="C135" s="29"/>
    </row>
    <row r="136" spans="3:3" ht="13">
      <c r="C136" s="29"/>
    </row>
    <row r="137" spans="3:3" ht="13">
      <c r="C137" s="29"/>
    </row>
    <row r="138" spans="3:3" ht="13">
      <c r="C138" s="29"/>
    </row>
    <row r="139" spans="3:3" ht="13">
      <c r="C139" s="29"/>
    </row>
    <row r="140" spans="3:3" ht="13">
      <c r="C140" s="29"/>
    </row>
    <row r="141" spans="3:3" ht="13">
      <c r="C141" s="29"/>
    </row>
    <row r="142" spans="3:3" ht="13">
      <c r="C142" s="29"/>
    </row>
    <row r="143" spans="3:3" ht="13">
      <c r="C143" s="29"/>
    </row>
    <row r="144" spans="3:3" ht="13">
      <c r="C144" s="29"/>
    </row>
    <row r="145" spans="3:3" ht="13">
      <c r="C145" s="29"/>
    </row>
    <row r="146" spans="3:3" ht="13">
      <c r="C146" s="29"/>
    </row>
    <row r="147" spans="3:3" ht="13">
      <c r="C147" s="29"/>
    </row>
    <row r="148" spans="3:3" ht="13">
      <c r="C148" s="29"/>
    </row>
    <row r="149" spans="3:3" ht="13">
      <c r="C149" s="29"/>
    </row>
    <row r="150" spans="3:3" ht="13">
      <c r="C150" s="29"/>
    </row>
    <row r="151" spans="3:3" ht="13">
      <c r="C151" s="29"/>
    </row>
    <row r="152" spans="3:3" ht="13">
      <c r="C152" s="29"/>
    </row>
    <row r="153" spans="3:3" ht="13">
      <c r="C153" s="29"/>
    </row>
    <row r="154" spans="3:3" ht="13">
      <c r="C154" s="29"/>
    </row>
    <row r="155" spans="3:3" ht="13">
      <c r="C155" s="29"/>
    </row>
    <row r="156" spans="3:3" ht="13">
      <c r="C156" s="29"/>
    </row>
    <row r="157" spans="3:3" ht="13">
      <c r="C157" s="29"/>
    </row>
    <row r="158" spans="3:3" ht="13">
      <c r="C158" s="29"/>
    </row>
    <row r="159" spans="3:3" ht="13">
      <c r="C159" s="29"/>
    </row>
    <row r="160" spans="3:3" ht="13">
      <c r="C160" s="29"/>
    </row>
    <row r="161" spans="3:3" ht="13">
      <c r="C161" s="29"/>
    </row>
    <row r="162" spans="3:3" ht="13">
      <c r="C162" s="29"/>
    </row>
    <row r="163" spans="3:3" ht="13">
      <c r="C163" s="29"/>
    </row>
    <row r="164" spans="3:3" ht="13">
      <c r="C164" s="29"/>
    </row>
    <row r="165" spans="3:3" ht="13">
      <c r="C165" s="29"/>
    </row>
    <row r="166" spans="3:3" ht="13">
      <c r="C166" s="29"/>
    </row>
    <row r="167" spans="3:3" ht="13">
      <c r="C167" s="29"/>
    </row>
    <row r="168" spans="3:3" ht="13">
      <c r="C168" s="29"/>
    </row>
    <row r="169" spans="3:3" ht="13">
      <c r="C169" s="29"/>
    </row>
    <row r="170" spans="3:3" ht="13">
      <c r="C170" s="29"/>
    </row>
    <row r="171" spans="3:3" ht="13">
      <c r="C171" s="29"/>
    </row>
    <row r="172" spans="3:3" ht="13">
      <c r="C172" s="29"/>
    </row>
    <row r="173" spans="3:3" ht="13">
      <c r="C173" s="29"/>
    </row>
    <row r="174" spans="3:3" ht="13">
      <c r="C174" s="29"/>
    </row>
    <row r="175" spans="3:3" ht="13">
      <c r="C175" s="29"/>
    </row>
    <row r="176" spans="3:3" ht="13">
      <c r="C176" s="29"/>
    </row>
    <row r="177" spans="3:3" ht="13">
      <c r="C177" s="29"/>
    </row>
    <row r="178" spans="3:3" ht="13">
      <c r="C178" s="29"/>
    </row>
    <row r="179" spans="3:3" ht="13">
      <c r="C179" s="29"/>
    </row>
    <row r="180" spans="3:3" ht="13">
      <c r="C180" s="29"/>
    </row>
    <row r="181" spans="3:3" ht="13">
      <c r="C181" s="29"/>
    </row>
    <row r="182" spans="3:3" ht="13">
      <c r="C182" s="29"/>
    </row>
    <row r="183" spans="3:3" ht="13">
      <c r="C183" s="29"/>
    </row>
    <row r="184" spans="3:3" ht="13">
      <c r="C184" s="29"/>
    </row>
    <row r="185" spans="3:3" ht="13">
      <c r="C185" s="29"/>
    </row>
    <row r="186" spans="3:3" ht="13">
      <c r="C186" s="29"/>
    </row>
    <row r="187" spans="3:3" ht="13">
      <c r="C187" s="29"/>
    </row>
    <row r="188" spans="3:3" ht="13">
      <c r="C188" s="29"/>
    </row>
    <row r="189" spans="3:3" ht="13">
      <c r="C189" s="29"/>
    </row>
    <row r="190" spans="3:3" ht="13">
      <c r="C190" s="29"/>
    </row>
    <row r="191" spans="3:3" ht="13">
      <c r="C191" s="29"/>
    </row>
    <row r="192" spans="3:3" ht="13">
      <c r="C192" s="29"/>
    </row>
    <row r="193" spans="3:3" ht="13">
      <c r="C193" s="29"/>
    </row>
    <row r="194" spans="3:3" ht="13">
      <c r="C194" s="29"/>
    </row>
    <row r="195" spans="3:3" ht="13">
      <c r="C195" s="29"/>
    </row>
    <row r="196" spans="3:3" ht="13">
      <c r="C196" s="29"/>
    </row>
    <row r="197" spans="3:3" ht="13">
      <c r="C197" s="29"/>
    </row>
    <row r="198" spans="3:3" ht="13">
      <c r="C198" s="29"/>
    </row>
    <row r="199" spans="3:3" ht="13">
      <c r="C199" s="29"/>
    </row>
    <row r="200" spans="3:3" ht="13">
      <c r="C200" s="29"/>
    </row>
    <row r="201" spans="3:3" ht="13">
      <c r="C201" s="29"/>
    </row>
    <row r="202" spans="3:3" ht="13">
      <c r="C202" s="29"/>
    </row>
    <row r="203" spans="3:3" ht="13">
      <c r="C203" s="29"/>
    </row>
    <row r="204" spans="3:3" ht="13">
      <c r="C204" s="29"/>
    </row>
    <row r="205" spans="3:3" ht="13">
      <c r="C205" s="29"/>
    </row>
    <row r="206" spans="3:3" ht="13">
      <c r="C206" s="29"/>
    </row>
    <row r="207" spans="3:3" ht="13">
      <c r="C207" s="29"/>
    </row>
    <row r="208" spans="3:3" ht="13">
      <c r="C208" s="29"/>
    </row>
    <row r="209" spans="3:3" ht="13">
      <c r="C209" s="29"/>
    </row>
    <row r="210" spans="3:3" ht="13">
      <c r="C210" s="29"/>
    </row>
    <row r="211" spans="3:3" ht="13">
      <c r="C211" s="29"/>
    </row>
    <row r="212" spans="3:3" ht="13">
      <c r="C212" s="29"/>
    </row>
    <row r="213" spans="3:3" ht="13">
      <c r="C213" s="29"/>
    </row>
    <row r="214" spans="3:3" ht="13">
      <c r="C214" s="29"/>
    </row>
    <row r="215" spans="3:3" ht="13">
      <c r="C215" s="29"/>
    </row>
    <row r="216" spans="3:3" ht="13">
      <c r="C216" s="29"/>
    </row>
    <row r="217" spans="3:3" ht="13">
      <c r="C217" s="29"/>
    </row>
    <row r="218" spans="3:3" ht="13">
      <c r="C218" s="29"/>
    </row>
    <row r="219" spans="3:3" ht="13">
      <c r="C219" s="29"/>
    </row>
    <row r="220" spans="3:3" ht="13">
      <c r="C220" s="29"/>
    </row>
    <row r="221" spans="3:3" ht="13">
      <c r="C221" s="29"/>
    </row>
    <row r="222" spans="3:3" ht="13">
      <c r="C222" s="29"/>
    </row>
    <row r="223" spans="3:3" ht="13">
      <c r="C223" s="29"/>
    </row>
    <row r="224" spans="3:3" ht="13">
      <c r="C224" s="29"/>
    </row>
    <row r="225" spans="3:3" ht="13">
      <c r="C225" s="29"/>
    </row>
    <row r="226" spans="3:3" ht="13">
      <c r="C226" s="29"/>
    </row>
    <row r="227" spans="3:3" ht="13">
      <c r="C227" s="29"/>
    </row>
    <row r="228" spans="3:3" ht="13">
      <c r="C228" s="29"/>
    </row>
    <row r="229" spans="3:3" ht="13">
      <c r="C229" s="29"/>
    </row>
    <row r="230" spans="3:3" ht="13">
      <c r="C230" s="29"/>
    </row>
    <row r="231" spans="3:3" ht="13">
      <c r="C231" s="29"/>
    </row>
    <row r="232" spans="3:3" ht="13">
      <c r="C232" s="29"/>
    </row>
    <row r="233" spans="3:3" ht="13">
      <c r="C233" s="29"/>
    </row>
    <row r="234" spans="3:3" ht="13">
      <c r="C234" s="29"/>
    </row>
    <row r="235" spans="3:3" ht="13">
      <c r="C235" s="29"/>
    </row>
    <row r="236" spans="3:3" ht="13">
      <c r="C236" s="29"/>
    </row>
    <row r="237" spans="3:3" ht="13">
      <c r="C237" s="29"/>
    </row>
    <row r="238" spans="3:3" ht="13">
      <c r="C238" s="29"/>
    </row>
    <row r="239" spans="3:3" ht="13">
      <c r="C239" s="29"/>
    </row>
    <row r="240" spans="3:3" ht="13">
      <c r="C240" s="29"/>
    </row>
    <row r="241" spans="3:3" ht="13">
      <c r="C241" s="29"/>
    </row>
    <row r="242" spans="3:3" ht="13">
      <c r="C242" s="29"/>
    </row>
    <row r="243" spans="3:3" ht="13">
      <c r="C243" s="29"/>
    </row>
    <row r="244" spans="3:3" ht="13">
      <c r="C244" s="29"/>
    </row>
    <row r="245" spans="3:3" ht="13">
      <c r="C245" s="29"/>
    </row>
    <row r="246" spans="3:3" ht="13">
      <c r="C246" s="29"/>
    </row>
    <row r="247" spans="3:3" ht="13">
      <c r="C247" s="29"/>
    </row>
    <row r="248" spans="3:3" ht="13">
      <c r="C248" s="29"/>
    </row>
    <row r="249" spans="3:3" ht="13">
      <c r="C249" s="29"/>
    </row>
    <row r="250" spans="3:3" ht="13">
      <c r="C250" s="29"/>
    </row>
    <row r="251" spans="3:3" ht="13">
      <c r="C251" s="29"/>
    </row>
    <row r="252" spans="3:3" ht="13">
      <c r="C252" s="29"/>
    </row>
    <row r="253" spans="3:3" ht="13">
      <c r="C253" s="29"/>
    </row>
    <row r="254" spans="3:3" ht="13">
      <c r="C254" s="29"/>
    </row>
    <row r="255" spans="3:3" ht="13">
      <c r="C255" s="29"/>
    </row>
    <row r="256" spans="3:3" ht="13">
      <c r="C256" s="29"/>
    </row>
    <row r="257" spans="3:3" ht="13">
      <c r="C257" s="29"/>
    </row>
    <row r="258" spans="3:3" ht="13">
      <c r="C258" s="29"/>
    </row>
    <row r="259" spans="3:3" ht="13">
      <c r="C259" s="29"/>
    </row>
    <row r="260" spans="3:3" ht="13">
      <c r="C260" s="29"/>
    </row>
    <row r="261" spans="3:3" ht="13">
      <c r="C261" s="29"/>
    </row>
    <row r="262" spans="3:3" ht="13">
      <c r="C262" s="29"/>
    </row>
    <row r="263" spans="3:3" ht="13">
      <c r="C263" s="29"/>
    </row>
    <row r="264" spans="3:3" ht="13">
      <c r="C264" s="29"/>
    </row>
    <row r="265" spans="3:3" ht="13">
      <c r="C265" s="29"/>
    </row>
    <row r="266" spans="3:3" ht="13">
      <c r="C266" s="29"/>
    </row>
    <row r="267" spans="3:3" ht="13">
      <c r="C267" s="29"/>
    </row>
    <row r="268" spans="3:3" ht="13">
      <c r="C268" s="29"/>
    </row>
    <row r="269" spans="3:3" ht="13">
      <c r="C269" s="29"/>
    </row>
    <row r="270" spans="3:3" ht="13">
      <c r="C270" s="29"/>
    </row>
    <row r="271" spans="3:3" ht="13">
      <c r="C271" s="29"/>
    </row>
    <row r="272" spans="3:3" ht="13">
      <c r="C272" s="29"/>
    </row>
    <row r="273" spans="3:3" ht="13">
      <c r="C273" s="29"/>
    </row>
    <row r="274" spans="3:3" ht="13">
      <c r="C274" s="29"/>
    </row>
    <row r="275" spans="3:3" ht="13">
      <c r="C275" s="29"/>
    </row>
    <row r="276" spans="3:3" ht="13">
      <c r="C276" s="29"/>
    </row>
    <row r="277" spans="3:3" ht="13">
      <c r="C277" s="29"/>
    </row>
    <row r="278" spans="3:3" ht="13">
      <c r="C278" s="29"/>
    </row>
    <row r="279" spans="3:3" ht="13">
      <c r="C279" s="29"/>
    </row>
    <row r="280" spans="3:3" ht="13">
      <c r="C280" s="29"/>
    </row>
    <row r="281" spans="3:3" ht="13">
      <c r="C281" s="29"/>
    </row>
    <row r="282" spans="3:3" ht="13">
      <c r="C282" s="29"/>
    </row>
    <row r="283" spans="3:3" ht="13">
      <c r="C283" s="29"/>
    </row>
    <row r="284" spans="3:3" ht="13">
      <c r="C284" s="29"/>
    </row>
    <row r="285" spans="3:3" ht="13">
      <c r="C285" s="29"/>
    </row>
    <row r="286" spans="3:3" ht="13">
      <c r="C286" s="29"/>
    </row>
    <row r="287" spans="3:3" ht="13">
      <c r="C287" s="29"/>
    </row>
    <row r="288" spans="3:3" ht="13">
      <c r="C288" s="29"/>
    </row>
    <row r="289" spans="3:3" ht="13">
      <c r="C289" s="29"/>
    </row>
    <row r="290" spans="3:3" ht="13">
      <c r="C290" s="29"/>
    </row>
    <row r="291" spans="3:3" ht="13">
      <c r="C291" s="29"/>
    </row>
    <row r="292" spans="3:3" ht="13">
      <c r="C292" s="29"/>
    </row>
    <row r="293" spans="3:3" ht="13">
      <c r="C293" s="29"/>
    </row>
    <row r="294" spans="3:3" ht="13">
      <c r="C294" s="29"/>
    </row>
    <row r="295" spans="3:3" ht="13">
      <c r="C295" s="29"/>
    </row>
    <row r="296" spans="3:3" ht="13">
      <c r="C296" s="29"/>
    </row>
    <row r="297" spans="3:3" ht="13">
      <c r="C297" s="29"/>
    </row>
    <row r="298" spans="3:3" ht="13">
      <c r="C298" s="29"/>
    </row>
    <row r="299" spans="3:3" ht="13">
      <c r="C299" s="29"/>
    </row>
    <row r="300" spans="3:3" ht="13">
      <c r="C300" s="29"/>
    </row>
    <row r="301" spans="3:3" ht="13">
      <c r="C301" s="29"/>
    </row>
    <row r="302" spans="3:3" ht="13">
      <c r="C302" s="29"/>
    </row>
    <row r="303" spans="3:3" ht="13">
      <c r="C303" s="29"/>
    </row>
    <row r="304" spans="3:3" ht="13">
      <c r="C304" s="29"/>
    </row>
    <row r="305" spans="3:3" ht="13">
      <c r="C305" s="29"/>
    </row>
    <row r="306" spans="3:3" ht="13">
      <c r="C306" s="29"/>
    </row>
    <row r="307" spans="3:3" ht="13">
      <c r="C307" s="29"/>
    </row>
    <row r="308" spans="3:3" ht="13">
      <c r="C308" s="29"/>
    </row>
    <row r="309" spans="3:3" ht="13">
      <c r="C309" s="29"/>
    </row>
    <row r="310" spans="3:3" ht="13">
      <c r="C310" s="29"/>
    </row>
    <row r="311" spans="3:3" ht="13">
      <c r="C311" s="29"/>
    </row>
    <row r="312" spans="3:3" ht="13">
      <c r="C312" s="29"/>
    </row>
    <row r="313" spans="3:3" ht="13">
      <c r="C313" s="29"/>
    </row>
    <row r="314" spans="3:3" ht="13">
      <c r="C314" s="29"/>
    </row>
    <row r="315" spans="3:3" ht="13">
      <c r="C315" s="29"/>
    </row>
    <row r="316" spans="3:3" ht="13">
      <c r="C316" s="29"/>
    </row>
    <row r="317" spans="3:3" ht="13">
      <c r="C317" s="29"/>
    </row>
    <row r="318" spans="3:3" ht="13">
      <c r="C318" s="29"/>
    </row>
    <row r="319" spans="3:3" ht="13">
      <c r="C319" s="29"/>
    </row>
    <row r="320" spans="3:3" ht="13">
      <c r="C320" s="29"/>
    </row>
    <row r="321" spans="3:3" ht="13">
      <c r="C321" s="29"/>
    </row>
    <row r="322" spans="3:3" ht="13">
      <c r="C322" s="29"/>
    </row>
    <row r="323" spans="3:3" ht="13">
      <c r="C323" s="29"/>
    </row>
    <row r="324" spans="3:3" ht="13">
      <c r="C324" s="29"/>
    </row>
    <row r="325" spans="3:3" ht="13">
      <c r="C325" s="29"/>
    </row>
    <row r="326" spans="3:3" ht="13">
      <c r="C326" s="29"/>
    </row>
    <row r="327" spans="3:3" ht="13">
      <c r="C327" s="29"/>
    </row>
    <row r="328" spans="3:3" ht="13">
      <c r="C328" s="29"/>
    </row>
    <row r="329" spans="3:3" ht="13">
      <c r="C329" s="29"/>
    </row>
    <row r="330" spans="3:3" ht="13">
      <c r="C330" s="29"/>
    </row>
    <row r="331" spans="3:3" ht="13">
      <c r="C331" s="29"/>
    </row>
    <row r="332" spans="3:3" ht="13">
      <c r="C332" s="29"/>
    </row>
    <row r="333" spans="3:3" ht="13">
      <c r="C333" s="29"/>
    </row>
    <row r="334" spans="3:3" ht="13">
      <c r="C334" s="29"/>
    </row>
    <row r="335" spans="3:3" ht="13">
      <c r="C335" s="29"/>
    </row>
    <row r="336" spans="3:3" ht="13">
      <c r="C336" s="29"/>
    </row>
    <row r="337" spans="3:3" ht="13">
      <c r="C337" s="29"/>
    </row>
    <row r="338" spans="3:3" ht="13">
      <c r="C338" s="29"/>
    </row>
    <row r="339" spans="3:3" ht="13">
      <c r="C339" s="29"/>
    </row>
    <row r="340" spans="3:3" ht="13">
      <c r="C340" s="29"/>
    </row>
    <row r="341" spans="3:3" ht="13">
      <c r="C341" s="29"/>
    </row>
    <row r="342" spans="3:3" ht="13">
      <c r="C342" s="29"/>
    </row>
    <row r="343" spans="3:3" ht="13">
      <c r="C343" s="29"/>
    </row>
    <row r="344" spans="3:3" ht="13">
      <c r="C344" s="29"/>
    </row>
    <row r="345" spans="3:3" ht="13">
      <c r="C345" s="29"/>
    </row>
    <row r="346" spans="3:3" ht="13">
      <c r="C346" s="29"/>
    </row>
    <row r="347" spans="3:3" ht="13">
      <c r="C347" s="29"/>
    </row>
    <row r="348" spans="3:3" ht="13">
      <c r="C348" s="29"/>
    </row>
    <row r="349" spans="3:3" ht="13">
      <c r="C349" s="29"/>
    </row>
    <row r="350" spans="3:3" ht="13">
      <c r="C350" s="29"/>
    </row>
    <row r="351" spans="3:3" ht="13">
      <c r="C351" s="29"/>
    </row>
    <row r="352" spans="3:3" ht="13">
      <c r="C352" s="29"/>
    </row>
    <row r="353" spans="3:3" ht="13">
      <c r="C353" s="29"/>
    </row>
    <row r="354" spans="3:3" ht="13">
      <c r="C354" s="29"/>
    </row>
    <row r="355" spans="3:3" ht="13">
      <c r="C355" s="29"/>
    </row>
    <row r="356" spans="3:3" ht="13">
      <c r="C356" s="29"/>
    </row>
    <row r="357" spans="3:3" ht="13">
      <c r="C357" s="29"/>
    </row>
    <row r="358" spans="3:3" ht="13">
      <c r="C358" s="29"/>
    </row>
    <row r="359" spans="3:3" ht="13">
      <c r="C359" s="29"/>
    </row>
    <row r="360" spans="3:3" ht="13">
      <c r="C360" s="29"/>
    </row>
    <row r="361" spans="3:3" ht="13">
      <c r="C361" s="29"/>
    </row>
    <row r="362" spans="3:3" ht="13">
      <c r="C362" s="29"/>
    </row>
    <row r="363" spans="3:3" ht="13">
      <c r="C363" s="29"/>
    </row>
    <row r="364" spans="3:3" ht="13">
      <c r="C364" s="29"/>
    </row>
    <row r="365" spans="3:3" ht="13">
      <c r="C365" s="29"/>
    </row>
    <row r="366" spans="3:3" ht="13">
      <c r="C366" s="29"/>
    </row>
    <row r="367" spans="3:3" ht="13">
      <c r="C367" s="29"/>
    </row>
    <row r="368" spans="3:3" ht="13">
      <c r="C368" s="29"/>
    </row>
    <row r="369" spans="3:3" ht="13">
      <c r="C369" s="29"/>
    </row>
    <row r="370" spans="3:3" ht="13">
      <c r="C370" s="29"/>
    </row>
    <row r="371" spans="3:3" ht="13">
      <c r="C371" s="29"/>
    </row>
    <row r="372" spans="3:3" ht="13">
      <c r="C372" s="29"/>
    </row>
    <row r="373" spans="3:3" ht="13">
      <c r="C373" s="29"/>
    </row>
    <row r="374" spans="3:3" ht="13">
      <c r="C374" s="29"/>
    </row>
    <row r="375" spans="3:3" ht="13">
      <c r="C375" s="29"/>
    </row>
    <row r="376" spans="3:3" ht="13">
      <c r="C376" s="29"/>
    </row>
    <row r="377" spans="3:3" ht="13">
      <c r="C377" s="29"/>
    </row>
    <row r="378" spans="3:3" ht="13">
      <c r="C378" s="29"/>
    </row>
    <row r="379" spans="3:3" ht="13">
      <c r="C379" s="29"/>
    </row>
    <row r="380" spans="3:3" ht="13">
      <c r="C380" s="29"/>
    </row>
    <row r="381" spans="3:3" ht="13">
      <c r="C381" s="29"/>
    </row>
    <row r="382" spans="3:3" ht="13">
      <c r="C382" s="29"/>
    </row>
    <row r="383" spans="3:3" ht="13">
      <c r="C383" s="29"/>
    </row>
    <row r="384" spans="3:3" ht="13">
      <c r="C384" s="29"/>
    </row>
    <row r="385" spans="3:3" ht="13">
      <c r="C385" s="29"/>
    </row>
    <row r="386" spans="3:3" ht="13">
      <c r="C386" s="29"/>
    </row>
    <row r="387" spans="3:3" ht="13">
      <c r="C387" s="29"/>
    </row>
    <row r="388" spans="3:3" ht="13">
      <c r="C388" s="29"/>
    </row>
    <row r="389" spans="3:3" ht="13">
      <c r="C389" s="29"/>
    </row>
    <row r="390" spans="3:3" ht="13">
      <c r="C390" s="29"/>
    </row>
    <row r="391" spans="3:3" ht="13">
      <c r="C391" s="29"/>
    </row>
    <row r="392" spans="3:3" ht="13">
      <c r="C392" s="29"/>
    </row>
    <row r="393" spans="3:3" ht="13">
      <c r="C393" s="29"/>
    </row>
    <row r="394" spans="3:3" ht="13">
      <c r="C394" s="29"/>
    </row>
    <row r="395" spans="3:3" ht="13">
      <c r="C395" s="29"/>
    </row>
    <row r="396" spans="3:3" ht="13">
      <c r="C396" s="29"/>
    </row>
    <row r="397" spans="3:3" ht="13">
      <c r="C397" s="29"/>
    </row>
    <row r="398" spans="3:3" ht="13">
      <c r="C398" s="29"/>
    </row>
    <row r="399" spans="3:3" ht="13">
      <c r="C399" s="29"/>
    </row>
    <row r="400" spans="3:3" ht="13">
      <c r="C400" s="29"/>
    </row>
    <row r="401" spans="3:3" ht="13">
      <c r="C401" s="29"/>
    </row>
    <row r="402" spans="3:3" ht="13">
      <c r="C402" s="29"/>
    </row>
    <row r="403" spans="3:3" ht="13">
      <c r="C403" s="29"/>
    </row>
    <row r="404" spans="3:3" ht="13">
      <c r="C404" s="29"/>
    </row>
    <row r="405" spans="3:3" ht="13">
      <c r="C405" s="29"/>
    </row>
    <row r="406" spans="3:3" ht="13">
      <c r="C406" s="29"/>
    </row>
    <row r="407" spans="3:3" ht="13">
      <c r="C407" s="29"/>
    </row>
    <row r="408" spans="3:3" ht="13">
      <c r="C408" s="29"/>
    </row>
    <row r="409" spans="3:3" ht="13">
      <c r="C409" s="29"/>
    </row>
    <row r="410" spans="3:3" ht="13">
      <c r="C410" s="29"/>
    </row>
    <row r="411" spans="3:3" ht="13">
      <c r="C411" s="29"/>
    </row>
    <row r="412" spans="3:3" ht="13">
      <c r="C412" s="29"/>
    </row>
    <row r="413" spans="3:3" ht="13">
      <c r="C413" s="29"/>
    </row>
    <row r="414" spans="3:3" ht="13">
      <c r="C414" s="29"/>
    </row>
    <row r="415" spans="3:3" ht="13">
      <c r="C415" s="29"/>
    </row>
    <row r="416" spans="3:3" ht="13">
      <c r="C416" s="29"/>
    </row>
    <row r="417" spans="3:3" ht="13">
      <c r="C417" s="29"/>
    </row>
    <row r="418" spans="3:3" ht="13">
      <c r="C418" s="29"/>
    </row>
    <row r="419" spans="3:3" ht="13">
      <c r="C419" s="29"/>
    </row>
    <row r="420" spans="3:3" ht="13">
      <c r="C420" s="29"/>
    </row>
    <row r="421" spans="3:3" ht="13">
      <c r="C421" s="29"/>
    </row>
    <row r="422" spans="3:3" ht="13">
      <c r="C422" s="29"/>
    </row>
    <row r="423" spans="3:3" ht="13">
      <c r="C423" s="29"/>
    </row>
    <row r="424" spans="3:3" ht="13">
      <c r="C424" s="29"/>
    </row>
    <row r="425" spans="3:3" ht="13">
      <c r="C425" s="29"/>
    </row>
    <row r="426" spans="3:3" ht="13">
      <c r="C426" s="29"/>
    </row>
    <row r="427" spans="3:3" ht="13">
      <c r="C427" s="29"/>
    </row>
    <row r="428" spans="3:3" ht="13">
      <c r="C428" s="29"/>
    </row>
    <row r="429" spans="3:3" ht="13">
      <c r="C429" s="29"/>
    </row>
    <row r="430" spans="3:3" ht="13">
      <c r="C430" s="29"/>
    </row>
    <row r="431" spans="3:3" ht="13">
      <c r="C431" s="29"/>
    </row>
    <row r="432" spans="3:3" ht="13">
      <c r="C432" s="29"/>
    </row>
    <row r="433" spans="3:3" ht="13">
      <c r="C433" s="29"/>
    </row>
    <row r="434" spans="3:3" ht="13">
      <c r="C434" s="29"/>
    </row>
    <row r="435" spans="3:3" ht="13">
      <c r="C435" s="29"/>
    </row>
    <row r="436" spans="3:3" ht="13">
      <c r="C436" s="29"/>
    </row>
    <row r="437" spans="3:3" ht="13">
      <c r="C437" s="29"/>
    </row>
    <row r="438" spans="3:3" ht="13">
      <c r="C438" s="29"/>
    </row>
    <row r="439" spans="3:3" ht="13">
      <c r="C439" s="29"/>
    </row>
    <row r="440" spans="3:3" ht="13">
      <c r="C440" s="29"/>
    </row>
    <row r="441" spans="3:3" ht="13">
      <c r="C441" s="29"/>
    </row>
    <row r="442" spans="3:3" ht="13">
      <c r="C442" s="29"/>
    </row>
    <row r="443" spans="3:3" ht="13">
      <c r="C443" s="29"/>
    </row>
    <row r="444" spans="3:3" ht="13">
      <c r="C444" s="29"/>
    </row>
    <row r="445" spans="3:3" ht="13">
      <c r="C445" s="29"/>
    </row>
    <row r="446" spans="3:3" ht="13">
      <c r="C446" s="29"/>
    </row>
    <row r="447" spans="3:3" ht="13">
      <c r="C447" s="29"/>
    </row>
    <row r="448" spans="3:3" ht="13">
      <c r="C448" s="29"/>
    </row>
    <row r="449" spans="3:3" ht="13">
      <c r="C449" s="29"/>
    </row>
    <row r="450" spans="3:3" ht="13">
      <c r="C450" s="29"/>
    </row>
    <row r="451" spans="3:3" ht="13">
      <c r="C451" s="29"/>
    </row>
    <row r="452" spans="3:3" ht="13">
      <c r="C452" s="29"/>
    </row>
    <row r="453" spans="3:3" ht="13">
      <c r="C453" s="29"/>
    </row>
    <row r="454" spans="3:3" ht="13">
      <c r="C454" s="29"/>
    </row>
    <row r="455" spans="3:3" ht="13">
      <c r="C455" s="29"/>
    </row>
    <row r="456" spans="3:3" ht="13">
      <c r="C456" s="29"/>
    </row>
    <row r="457" spans="3:3" ht="13">
      <c r="C457" s="29"/>
    </row>
    <row r="458" spans="3:3" ht="13">
      <c r="C458" s="29"/>
    </row>
    <row r="459" spans="3:3" ht="13">
      <c r="C459" s="29"/>
    </row>
    <row r="460" spans="3:3" ht="13">
      <c r="C460" s="29"/>
    </row>
    <row r="461" spans="3:3" ht="13">
      <c r="C461" s="29"/>
    </row>
    <row r="462" spans="3:3" ht="13">
      <c r="C462" s="29"/>
    </row>
    <row r="463" spans="3:3" ht="13">
      <c r="C463" s="29"/>
    </row>
    <row r="464" spans="3:3" ht="13">
      <c r="C464" s="29"/>
    </row>
    <row r="465" spans="3:3" ht="13">
      <c r="C465" s="29"/>
    </row>
    <row r="466" spans="3:3" ht="13">
      <c r="C466" s="29"/>
    </row>
    <row r="467" spans="3:3" ht="13">
      <c r="C467" s="29"/>
    </row>
    <row r="468" spans="3:3" ht="13">
      <c r="C468" s="29"/>
    </row>
    <row r="469" spans="3:3" ht="13">
      <c r="C469" s="29"/>
    </row>
    <row r="470" spans="3:3" ht="13">
      <c r="C470" s="29"/>
    </row>
    <row r="471" spans="3:3" ht="13">
      <c r="C471" s="29"/>
    </row>
    <row r="472" spans="3:3" ht="13">
      <c r="C472" s="29"/>
    </row>
    <row r="473" spans="3:3" ht="13">
      <c r="C473" s="29"/>
    </row>
    <row r="474" spans="3:3" ht="13">
      <c r="C474" s="29"/>
    </row>
    <row r="475" spans="3:3" ht="13">
      <c r="C475" s="29"/>
    </row>
    <row r="476" spans="3:3" ht="13">
      <c r="C476" s="29"/>
    </row>
    <row r="477" spans="3:3" ht="13">
      <c r="C477" s="29"/>
    </row>
    <row r="478" spans="3:3" ht="13">
      <c r="C478" s="29"/>
    </row>
    <row r="479" spans="3:3" ht="13">
      <c r="C479" s="29"/>
    </row>
    <row r="480" spans="3:3" ht="13">
      <c r="C480" s="29"/>
    </row>
    <row r="481" spans="3:3" ht="13">
      <c r="C481" s="29"/>
    </row>
    <row r="482" spans="3:3" ht="13">
      <c r="C482" s="29"/>
    </row>
    <row r="483" spans="3:3" ht="13">
      <c r="C483" s="29"/>
    </row>
    <row r="484" spans="3:3" ht="13">
      <c r="C484" s="29"/>
    </row>
    <row r="485" spans="3:3" ht="13">
      <c r="C485" s="29"/>
    </row>
    <row r="486" spans="3:3" ht="13">
      <c r="C486" s="29"/>
    </row>
    <row r="487" spans="3:3" ht="13">
      <c r="C487" s="29"/>
    </row>
    <row r="488" spans="3:3" ht="13">
      <c r="C488" s="29"/>
    </row>
    <row r="489" spans="3:3" ht="13">
      <c r="C489" s="29"/>
    </row>
    <row r="490" spans="3:3" ht="13">
      <c r="C490" s="29"/>
    </row>
    <row r="491" spans="3:3" ht="13">
      <c r="C491" s="29"/>
    </row>
    <row r="492" spans="3:3" ht="13">
      <c r="C492" s="29"/>
    </row>
    <row r="493" spans="3:3" ht="13">
      <c r="C493" s="29"/>
    </row>
    <row r="494" spans="3:3" ht="13">
      <c r="C494" s="29"/>
    </row>
    <row r="495" spans="3:3" ht="13">
      <c r="C495" s="29"/>
    </row>
    <row r="496" spans="3:3" ht="13">
      <c r="C496" s="29"/>
    </row>
    <row r="497" spans="3:3" ht="13">
      <c r="C497" s="29"/>
    </row>
    <row r="498" spans="3:3" ht="13">
      <c r="C498" s="29"/>
    </row>
    <row r="499" spans="3:3" ht="13">
      <c r="C499" s="29"/>
    </row>
    <row r="500" spans="3:3" ht="13">
      <c r="C500" s="29"/>
    </row>
    <row r="501" spans="3:3" ht="13">
      <c r="C501" s="29"/>
    </row>
    <row r="502" spans="3:3" ht="13">
      <c r="C502" s="29"/>
    </row>
    <row r="503" spans="3:3" ht="13">
      <c r="C503" s="29"/>
    </row>
    <row r="504" spans="3:3" ht="13">
      <c r="C504" s="29"/>
    </row>
    <row r="505" spans="3:3" ht="13">
      <c r="C505" s="29"/>
    </row>
    <row r="506" spans="3:3" ht="13">
      <c r="C506" s="29"/>
    </row>
    <row r="507" spans="3:3" ht="13">
      <c r="C507" s="29"/>
    </row>
    <row r="508" spans="3:3" ht="13">
      <c r="C508" s="29"/>
    </row>
    <row r="509" spans="3:3" ht="13">
      <c r="C509" s="29"/>
    </row>
    <row r="510" spans="3:3" ht="13">
      <c r="C510" s="29"/>
    </row>
    <row r="511" spans="3:3" ht="13">
      <c r="C511" s="29"/>
    </row>
    <row r="512" spans="3:3" ht="13">
      <c r="C512" s="29"/>
    </row>
    <row r="513" spans="3:3" ht="13">
      <c r="C513" s="29"/>
    </row>
    <row r="514" spans="3:3" ht="13">
      <c r="C514" s="29"/>
    </row>
    <row r="515" spans="3:3" ht="13">
      <c r="C515" s="29"/>
    </row>
    <row r="516" spans="3:3" ht="13">
      <c r="C516" s="29"/>
    </row>
    <row r="517" spans="3:3" ht="13">
      <c r="C517" s="29"/>
    </row>
    <row r="518" spans="3:3" ht="13">
      <c r="C518" s="29"/>
    </row>
    <row r="519" spans="3:3" ht="13">
      <c r="C519" s="29"/>
    </row>
    <row r="520" spans="3:3" ht="13">
      <c r="C520" s="29"/>
    </row>
    <row r="521" spans="3:3" ht="13">
      <c r="C521" s="29"/>
    </row>
    <row r="522" spans="3:3" ht="13">
      <c r="C522" s="29"/>
    </row>
    <row r="523" spans="3:3" ht="13">
      <c r="C523" s="29"/>
    </row>
    <row r="524" spans="3:3" ht="13">
      <c r="C524" s="29"/>
    </row>
    <row r="525" spans="3:3" ht="13">
      <c r="C525" s="29"/>
    </row>
    <row r="526" spans="3:3" ht="13">
      <c r="C526" s="29"/>
    </row>
    <row r="527" spans="3:3" ht="13">
      <c r="C527" s="29"/>
    </row>
    <row r="528" spans="3:3" ht="13">
      <c r="C528" s="29"/>
    </row>
    <row r="529" spans="3:3" ht="13">
      <c r="C529" s="29"/>
    </row>
    <row r="530" spans="3:3" ht="13">
      <c r="C530" s="29"/>
    </row>
    <row r="531" spans="3:3" ht="13">
      <c r="C531" s="29"/>
    </row>
    <row r="532" spans="3:3" ht="13">
      <c r="C532" s="29"/>
    </row>
    <row r="533" spans="3:3" ht="13">
      <c r="C533" s="29"/>
    </row>
    <row r="534" spans="3:3" ht="13">
      <c r="C534" s="29"/>
    </row>
    <row r="535" spans="3:3" ht="13">
      <c r="C535" s="29"/>
    </row>
    <row r="536" spans="3:3" ht="13">
      <c r="C536" s="29"/>
    </row>
    <row r="537" spans="3:3" ht="13">
      <c r="C537" s="29"/>
    </row>
    <row r="538" spans="3:3" ht="13">
      <c r="C538" s="29"/>
    </row>
    <row r="539" spans="3:3" ht="13">
      <c r="C539" s="29"/>
    </row>
    <row r="540" spans="3:3" ht="13">
      <c r="C540" s="29"/>
    </row>
    <row r="541" spans="3:3" ht="13">
      <c r="C541" s="29"/>
    </row>
    <row r="542" spans="3:3" ht="13">
      <c r="C542" s="29"/>
    </row>
    <row r="543" spans="3:3" ht="13">
      <c r="C543" s="29"/>
    </row>
    <row r="544" spans="3:3" ht="13">
      <c r="C544" s="29"/>
    </row>
    <row r="545" spans="3:3" ht="13">
      <c r="C545" s="29"/>
    </row>
    <row r="546" spans="3:3" ht="13">
      <c r="C546" s="29"/>
    </row>
    <row r="547" spans="3:3" ht="13">
      <c r="C547" s="29"/>
    </row>
    <row r="548" spans="3:3" ht="13">
      <c r="C548" s="29"/>
    </row>
    <row r="549" spans="3:3" ht="13">
      <c r="C549" s="29"/>
    </row>
    <row r="550" spans="3:3" ht="13">
      <c r="C550" s="29"/>
    </row>
    <row r="551" spans="3:3" ht="13">
      <c r="C551" s="29"/>
    </row>
    <row r="552" spans="3:3" ht="13">
      <c r="C552" s="29"/>
    </row>
    <row r="553" spans="3:3" ht="13">
      <c r="C553" s="29"/>
    </row>
    <row r="554" spans="3:3" ht="13">
      <c r="C554" s="29"/>
    </row>
    <row r="555" spans="3:3" ht="13">
      <c r="C555" s="29"/>
    </row>
    <row r="556" spans="3:3" ht="13">
      <c r="C556" s="29"/>
    </row>
    <row r="557" spans="3:3" ht="13">
      <c r="C557" s="29"/>
    </row>
    <row r="558" spans="3:3" ht="13">
      <c r="C558" s="29"/>
    </row>
    <row r="559" spans="3:3" ht="13">
      <c r="C559" s="29"/>
    </row>
    <row r="560" spans="3:3" ht="13">
      <c r="C560" s="29"/>
    </row>
    <row r="561" spans="3:3" ht="13">
      <c r="C561" s="29"/>
    </row>
    <row r="562" spans="3:3" ht="13">
      <c r="C562" s="29"/>
    </row>
    <row r="563" spans="3:3" ht="13">
      <c r="C563" s="29"/>
    </row>
    <row r="564" spans="3:3" ht="13">
      <c r="C564" s="29"/>
    </row>
    <row r="565" spans="3:3" ht="13">
      <c r="C565" s="29"/>
    </row>
    <row r="566" spans="3:3" ht="13">
      <c r="C566" s="29"/>
    </row>
    <row r="567" spans="3:3" ht="13">
      <c r="C567" s="29"/>
    </row>
    <row r="568" spans="3:3" ht="13">
      <c r="C568" s="29"/>
    </row>
    <row r="569" spans="3:3" ht="13">
      <c r="C569" s="29"/>
    </row>
    <row r="570" spans="3:3" ht="13">
      <c r="C570" s="29"/>
    </row>
    <row r="571" spans="3:3" ht="13">
      <c r="C571" s="29"/>
    </row>
    <row r="572" spans="3:3" ht="13">
      <c r="C572" s="29"/>
    </row>
    <row r="573" spans="3:3" ht="13">
      <c r="C573" s="29"/>
    </row>
    <row r="574" spans="3:3" ht="13">
      <c r="C574" s="29"/>
    </row>
    <row r="575" spans="3:3" ht="13">
      <c r="C575" s="29"/>
    </row>
    <row r="576" spans="3:3" ht="13">
      <c r="C576" s="29"/>
    </row>
    <row r="577" spans="3:3" ht="13">
      <c r="C577" s="29"/>
    </row>
    <row r="578" spans="3:3" ht="13">
      <c r="C578" s="29"/>
    </row>
    <row r="579" spans="3:3" ht="13">
      <c r="C579" s="29"/>
    </row>
    <row r="580" spans="3:3" ht="13">
      <c r="C580" s="29"/>
    </row>
    <row r="581" spans="3:3" ht="13">
      <c r="C581" s="29"/>
    </row>
    <row r="582" spans="3:3" ht="13">
      <c r="C582" s="29"/>
    </row>
    <row r="583" spans="3:3" ht="13">
      <c r="C583" s="29"/>
    </row>
    <row r="584" spans="3:3" ht="13">
      <c r="C584" s="29"/>
    </row>
    <row r="585" spans="3:3" ht="13">
      <c r="C585" s="29"/>
    </row>
    <row r="586" spans="3:3" ht="13">
      <c r="C586" s="29"/>
    </row>
    <row r="587" spans="3:3" ht="13">
      <c r="C587" s="29"/>
    </row>
    <row r="588" spans="3:3" ht="13">
      <c r="C588" s="29"/>
    </row>
    <row r="589" spans="3:3" ht="13">
      <c r="C589" s="29"/>
    </row>
    <row r="590" spans="3:3" ht="13">
      <c r="C590" s="29"/>
    </row>
    <row r="591" spans="3:3" ht="13">
      <c r="C591" s="29"/>
    </row>
    <row r="592" spans="3:3" ht="13">
      <c r="C592" s="29"/>
    </row>
    <row r="593" spans="3:3" ht="13">
      <c r="C593" s="29"/>
    </row>
    <row r="594" spans="3:3" ht="13">
      <c r="C594" s="29"/>
    </row>
    <row r="595" spans="3:3" ht="13">
      <c r="C595" s="29"/>
    </row>
    <row r="596" spans="3:3" ht="13">
      <c r="C596" s="29"/>
    </row>
    <row r="597" spans="3:3" ht="13">
      <c r="C597" s="29"/>
    </row>
    <row r="598" spans="3:3" ht="13">
      <c r="C598" s="29"/>
    </row>
    <row r="599" spans="3:3" ht="13">
      <c r="C599" s="29"/>
    </row>
    <row r="600" spans="3:3" ht="13">
      <c r="C600" s="29"/>
    </row>
    <row r="601" spans="3:3" ht="13">
      <c r="C601" s="29"/>
    </row>
    <row r="602" spans="3:3" ht="13">
      <c r="C602" s="29"/>
    </row>
    <row r="603" spans="3:3" ht="13">
      <c r="C603" s="29"/>
    </row>
    <row r="604" spans="3:3" ht="13">
      <c r="C604" s="29"/>
    </row>
    <row r="605" spans="3:3" ht="13">
      <c r="C605" s="29"/>
    </row>
    <row r="606" spans="3:3" ht="13">
      <c r="C606" s="29"/>
    </row>
    <row r="607" spans="3:3" ht="13">
      <c r="C607" s="29"/>
    </row>
    <row r="608" spans="3:3" ht="13">
      <c r="C608" s="29"/>
    </row>
    <row r="609" spans="3:3" ht="13">
      <c r="C609" s="29"/>
    </row>
    <row r="610" spans="3:3" ht="13">
      <c r="C610" s="29"/>
    </row>
    <row r="611" spans="3:3" ht="13">
      <c r="C611" s="29"/>
    </row>
    <row r="612" spans="3:3" ht="13">
      <c r="C612" s="29"/>
    </row>
    <row r="613" spans="3:3" ht="13">
      <c r="C613" s="29"/>
    </row>
    <row r="614" spans="3:3" ht="13">
      <c r="C614" s="29"/>
    </row>
    <row r="615" spans="3:3" ht="13">
      <c r="C615" s="29"/>
    </row>
    <row r="616" spans="3:3" ht="13">
      <c r="C616" s="29"/>
    </row>
    <row r="617" spans="3:3" ht="13">
      <c r="C617" s="29"/>
    </row>
    <row r="618" spans="3:3" ht="13">
      <c r="C618" s="29"/>
    </row>
    <row r="619" spans="3:3" ht="13">
      <c r="C619" s="29"/>
    </row>
    <row r="620" spans="3:3" ht="13">
      <c r="C620" s="29"/>
    </row>
    <row r="621" spans="3:3" ht="13">
      <c r="C621" s="29"/>
    </row>
    <row r="622" spans="3:3" ht="13">
      <c r="C622" s="29"/>
    </row>
    <row r="623" spans="3:3" ht="13">
      <c r="C623" s="29"/>
    </row>
    <row r="624" spans="3:3" ht="13">
      <c r="C624" s="29"/>
    </row>
    <row r="625" spans="3:3" ht="13">
      <c r="C625" s="29"/>
    </row>
    <row r="626" spans="3:3" ht="13">
      <c r="C626" s="29"/>
    </row>
    <row r="627" spans="3:3" ht="13">
      <c r="C627" s="29"/>
    </row>
    <row r="628" spans="3:3" ht="13">
      <c r="C628" s="29"/>
    </row>
    <row r="629" spans="3:3" ht="13">
      <c r="C629" s="29"/>
    </row>
    <row r="630" spans="3:3" ht="13">
      <c r="C630" s="29"/>
    </row>
    <row r="631" spans="3:3" ht="13">
      <c r="C631" s="29"/>
    </row>
    <row r="632" spans="3:3" ht="13">
      <c r="C632" s="29"/>
    </row>
    <row r="633" spans="3:3" ht="13">
      <c r="C633" s="29"/>
    </row>
    <row r="634" spans="3:3" ht="13">
      <c r="C634" s="29"/>
    </row>
    <row r="635" spans="3:3" ht="13">
      <c r="C635" s="29"/>
    </row>
    <row r="636" spans="3:3" ht="13">
      <c r="C636" s="29"/>
    </row>
    <row r="637" spans="3:3" ht="13">
      <c r="C637" s="29"/>
    </row>
    <row r="638" spans="3:3" ht="13">
      <c r="C638" s="29"/>
    </row>
    <row r="639" spans="3:3" ht="13">
      <c r="C639" s="29"/>
    </row>
    <row r="640" spans="3:3" ht="13">
      <c r="C640" s="29"/>
    </row>
    <row r="641" spans="3:3" ht="13">
      <c r="C641" s="29"/>
    </row>
    <row r="642" spans="3:3" ht="13">
      <c r="C642" s="29"/>
    </row>
    <row r="643" spans="3:3" ht="13">
      <c r="C643" s="29"/>
    </row>
    <row r="644" spans="3:3" ht="13">
      <c r="C644" s="29"/>
    </row>
    <row r="645" spans="3:3" ht="13">
      <c r="C645" s="29"/>
    </row>
    <row r="646" spans="3:3" ht="13">
      <c r="C646" s="29"/>
    </row>
    <row r="647" spans="3:3" ht="13">
      <c r="C647" s="29"/>
    </row>
    <row r="648" spans="3:3" ht="13">
      <c r="C648" s="29"/>
    </row>
    <row r="649" spans="3:3" ht="13">
      <c r="C649" s="29"/>
    </row>
    <row r="650" spans="3:3" ht="13">
      <c r="C650" s="29"/>
    </row>
    <row r="651" spans="3:3" ht="13">
      <c r="C651" s="29"/>
    </row>
    <row r="652" spans="3:3" ht="13">
      <c r="C652" s="29"/>
    </row>
    <row r="653" spans="3:3" ht="13">
      <c r="C653" s="29"/>
    </row>
    <row r="654" spans="3:3" ht="13">
      <c r="C654" s="29"/>
    </row>
    <row r="655" spans="3:3" ht="13">
      <c r="C655" s="29"/>
    </row>
    <row r="656" spans="3:3" ht="13">
      <c r="C656" s="29"/>
    </row>
    <row r="657" spans="3:3" ht="13">
      <c r="C657" s="29"/>
    </row>
    <row r="658" spans="3:3" ht="13">
      <c r="C658" s="29"/>
    </row>
    <row r="659" spans="3:3" ht="13">
      <c r="C659" s="29"/>
    </row>
    <row r="660" spans="3:3" ht="13">
      <c r="C660" s="29"/>
    </row>
    <row r="661" spans="3:3" ht="13">
      <c r="C661" s="29"/>
    </row>
    <row r="662" spans="3:3" ht="13">
      <c r="C662" s="29"/>
    </row>
    <row r="663" spans="3:3" ht="13">
      <c r="C663" s="29"/>
    </row>
    <row r="664" spans="3:3" ht="13">
      <c r="C664" s="29"/>
    </row>
    <row r="665" spans="3:3" ht="13">
      <c r="C665" s="29"/>
    </row>
    <row r="666" spans="3:3" ht="13">
      <c r="C666" s="29"/>
    </row>
    <row r="667" spans="3:3" ht="13">
      <c r="C667" s="29"/>
    </row>
    <row r="668" spans="3:3" ht="13">
      <c r="C668" s="29"/>
    </row>
    <row r="669" spans="3:3" ht="13">
      <c r="C669" s="29"/>
    </row>
    <row r="670" spans="3:3" ht="13">
      <c r="C670" s="29"/>
    </row>
    <row r="671" spans="3:3" ht="13">
      <c r="C671" s="29"/>
    </row>
    <row r="672" spans="3:3" ht="13">
      <c r="C672" s="29"/>
    </row>
    <row r="673" spans="3:3" ht="13">
      <c r="C673" s="29"/>
    </row>
    <row r="674" spans="3:3" ht="13">
      <c r="C674" s="29"/>
    </row>
    <row r="675" spans="3:3" ht="13">
      <c r="C675" s="29"/>
    </row>
    <row r="676" spans="3:3" ht="13">
      <c r="C676" s="29"/>
    </row>
    <row r="677" spans="3:3" ht="13">
      <c r="C677" s="29"/>
    </row>
    <row r="678" spans="3:3" ht="13">
      <c r="C678" s="29"/>
    </row>
    <row r="679" spans="3:3" ht="13">
      <c r="C679" s="29"/>
    </row>
    <row r="680" spans="3:3" ht="13">
      <c r="C680" s="29"/>
    </row>
    <row r="681" spans="3:3" ht="13">
      <c r="C681" s="29"/>
    </row>
    <row r="682" spans="3:3" ht="13">
      <c r="C682" s="29"/>
    </row>
    <row r="683" spans="3:3" ht="13">
      <c r="C683" s="29"/>
    </row>
    <row r="684" spans="3:3" ht="13">
      <c r="C684" s="29"/>
    </row>
    <row r="685" spans="3:3" ht="13">
      <c r="C685" s="29"/>
    </row>
    <row r="686" spans="3:3" ht="13">
      <c r="C686" s="29"/>
    </row>
    <row r="687" spans="3:3" ht="13">
      <c r="C687" s="29"/>
    </row>
    <row r="688" spans="3:3" ht="13">
      <c r="C688" s="29"/>
    </row>
    <row r="689" spans="3:3" ht="13">
      <c r="C689" s="29"/>
    </row>
    <row r="690" spans="3:3" ht="13">
      <c r="C690" s="29"/>
    </row>
    <row r="691" spans="3:3" ht="13">
      <c r="C691" s="29"/>
    </row>
    <row r="692" spans="3:3" ht="13">
      <c r="C692" s="29"/>
    </row>
    <row r="693" spans="3:3" ht="13">
      <c r="C693" s="29"/>
    </row>
    <row r="694" spans="3:3" ht="13">
      <c r="C694" s="29"/>
    </row>
    <row r="695" spans="3:3" ht="13">
      <c r="C695" s="29"/>
    </row>
    <row r="696" spans="3:3" ht="13">
      <c r="C696" s="29"/>
    </row>
    <row r="697" spans="3:3" ht="13">
      <c r="C697" s="29"/>
    </row>
    <row r="698" spans="3:3" ht="13">
      <c r="C698" s="29"/>
    </row>
    <row r="699" spans="3:3" ht="13">
      <c r="C699" s="29"/>
    </row>
    <row r="700" spans="3:3" ht="13">
      <c r="C700" s="29"/>
    </row>
    <row r="701" spans="3:3" ht="13">
      <c r="C701" s="29"/>
    </row>
    <row r="702" spans="3:3" ht="13">
      <c r="C702" s="29"/>
    </row>
    <row r="703" spans="3:3" ht="13">
      <c r="C703" s="29"/>
    </row>
    <row r="704" spans="3:3" ht="13">
      <c r="C704" s="29"/>
    </row>
    <row r="705" spans="3:3" ht="13">
      <c r="C705" s="29"/>
    </row>
    <row r="706" spans="3:3" ht="13">
      <c r="C706" s="29"/>
    </row>
    <row r="707" spans="3:3" ht="13">
      <c r="C707" s="29"/>
    </row>
    <row r="708" spans="3:3" ht="13">
      <c r="C708" s="29"/>
    </row>
    <row r="709" spans="3:3" ht="13">
      <c r="C709" s="29"/>
    </row>
    <row r="710" spans="3:3" ht="13">
      <c r="C710" s="29"/>
    </row>
    <row r="711" spans="3:3" ht="13">
      <c r="C711" s="29"/>
    </row>
    <row r="712" spans="3:3" ht="13">
      <c r="C712" s="29"/>
    </row>
    <row r="713" spans="3:3" ht="13">
      <c r="C713" s="29"/>
    </row>
    <row r="714" spans="3:3" ht="13">
      <c r="C714" s="29"/>
    </row>
    <row r="715" spans="3:3" ht="13">
      <c r="C715" s="29"/>
    </row>
    <row r="716" spans="3:3" ht="13">
      <c r="C716" s="29"/>
    </row>
    <row r="717" spans="3:3" ht="13">
      <c r="C717" s="29"/>
    </row>
    <row r="718" spans="3:3" ht="13">
      <c r="C718" s="29"/>
    </row>
    <row r="719" spans="3:3" ht="13">
      <c r="C719" s="29"/>
    </row>
    <row r="720" spans="3:3" ht="13">
      <c r="C720" s="29"/>
    </row>
    <row r="721" spans="3:3" ht="13">
      <c r="C721" s="29"/>
    </row>
    <row r="722" spans="3:3" ht="13">
      <c r="C722" s="29"/>
    </row>
    <row r="723" spans="3:3" ht="13">
      <c r="C723" s="29"/>
    </row>
    <row r="724" spans="3:3" ht="13">
      <c r="C724" s="29"/>
    </row>
    <row r="725" spans="3:3" ht="13">
      <c r="C725" s="29"/>
    </row>
    <row r="726" spans="3:3" ht="13">
      <c r="C726" s="29"/>
    </row>
    <row r="727" spans="3:3" ht="13">
      <c r="C727" s="29"/>
    </row>
    <row r="728" spans="3:3" ht="13">
      <c r="C728" s="29"/>
    </row>
    <row r="729" spans="3:3" ht="13">
      <c r="C729" s="29"/>
    </row>
    <row r="730" spans="3:3" ht="13">
      <c r="C730" s="29"/>
    </row>
    <row r="731" spans="3:3" ht="13">
      <c r="C731" s="29"/>
    </row>
    <row r="732" spans="3:3" ht="13">
      <c r="C732" s="29"/>
    </row>
    <row r="733" spans="3:3" ht="13">
      <c r="C733" s="29"/>
    </row>
    <row r="734" spans="3:3" ht="13">
      <c r="C734" s="29"/>
    </row>
    <row r="735" spans="3:3" ht="13">
      <c r="C735" s="29"/>
    </row>
    <row r="736" spans="3:3" ht="13">
      <c r="C736" s="29"/>
    </row>
    <row r="737" spans="3:3" ht="13">
      <c r="C737" s="29"/>
    </row>
    <row r="738" spans="3:3" ht="13">
      <c r="C738" s="29"/>
    </row>
    <row r="739" spans="3:3" ht="13">
      <c r="C739" s="29"/>
    </row>
    <row r="740" spans="3:3" ht="13">
      <c r="C740" s="29"/>
    </row>
    <row r="741" spans="3:3" ht="13">
      <c r="C741" s="29"/>
    </row>
    <row r="742" spans="3:3" ht="13">
      <c r="C742" s="29"/>
    </row>
    <row r="743" spans="3:3" ht="13">
      <c r="C743" s="29"/>
    </row>
    <row r="744" spans="3:3" ht="13">
      <c r="C744" s="29"/>
    </row>
    <row r="745" spans="3:3" ht="13">
      <c r="C745" s="29"/>
    </row>
    <row r="746" spans="3:3" ht="13">
      <c r="C746" s="29"/>
    </row>
    <row r="747" spans="3:3" ht="13">
      <c r="C747" s="29"/>
    </row>
    <row r="748" spans="3:3" ht="13">
      <c r="C748" s="29"/>
    </row>
    <row r="749" spans="3:3" ht="13">
      <c r="C749" s="29"/>
    </row>
    <row r="750" spans="3:3" ht="13">
      <c r="C750" s="29"/>
    </row>
    <row r="751" spans="3:3" ht="13">
      <c r="C751" s="29"/>
    </row>
    <row r="752" spans="3:3" ht="13">
      <c r="C752" s="29"/>
    </row>
    <row r="753" spans="3:3" ht="13">
      <c r="C753" s="29"/>
    </row>
    <row r="754" spans="3:3" ht="13">
      <c r="C754" s="29"/>
    </row>
    <row r="755" spans="3:3" ht="13">
      <c r="C755" s="29"/>
    </row>
    <row r="756" spans="3:3" ht="13">
      <c r="C756" s="29"/>
    </row>
    <row r="757" spans="3:3" ht="13">
      <c r="C757" s="29"/>
    </row>
    <row r="758" spans="3:3" ht="13">
      <c r="C758" s="29"/>
    </row>
    <row r="759" spans="3:3" ht="13">
      <c r="C759" s="29"/>
    </row>
    <row r="760" spans="3:3" ht="13">
      <c r="C760" s="29"/>
    </row>
    <row r="761" spans="3:3" ht="13">
      <c r="C761" s="29"/>
    </row>
    <row r="762" spans="3:3" ht="13">
      <c r="C762" s="29"/>
    </row>
    <row r="763" spans="3:3" ht="13">
      <c r="C763" s="29"/>
    </row>
    <row r="764" spans="3:3" ht="13">
      <c r="C764" s="29"/>
    </row>
    <row r="765" spans="3:3" ht="13">
      <c r="C765" s="29"/>
    </row>
    <row r="766" spans="3:3" ht="13">
      <c r="C766" s="29"/>
    </row>
    <row r="767" spans="3:3" ht="13">
      <c r="C767" s="29"/>
    </row>
    <row r="768" spans="3:3" ht="13">
      <c r="C768" s="29"/>
    </row>
    <row r="769" spans="3:3" ht="13">
      <c r="C769" s="29"/>
    </row>
    <row r="770" spans="3:3" ht="13">
      <c r="C770" s="29"/>
    </row>
    <row r="771" spans="3:3" ht="13">
      <c r="C771" s="29"/>
    </row>
    <row r="772" spans="3:3" ht="13">
      <c r="C772" s="29"/>
    </row>
    <row r="773" spans="3:3" ht="13">
      <c r="C773" s="29"/>
    </row>
    <row r="774" spans="3:3" ht="13">
      <c r="C774" s="29"/>
    </row>
    <row r="775" spans="3:3" ht="13">
      <c r="C775" s="29"/>
    </row>
    <row r="776" spans="3:3" ht="13">
      <c r="C776" s="29"/>
    </row>
    <row r="777" spans="3:3" ht="13">
      <c r="C777" s="29"/>
    </row>
    <row r="778" spans="3:3" ht="13">
      <c r="C778" s="29"/>
    </row>
    <row r="779" spans="3:3" ht="13">
      <c r="C779" s="29"/>
    </row>
    <row r="780" spans="3:3" ht="13">
      <c r="C780" s="29"/>
    </row>
    <row r="781" spans="3:3" ht="13">
      <c r="C781" s="29"/>
    </row>
    <row r="782" spans="3:3" ht="13">
      <c r="C782" s="29"/>
    </row>
    <row r="783" spans="3:3" ht="13">
      <c r="C783" s="29"/>
    </row>
    <row r="784" spans="3:3" ht="13">
      <c r="C784" s="29"/>
    </row>
    <row r="785" spans="3:3" ht="13">
      <c r="C785" s="29"/>
    </row>
    <row r="786" spans="3:3" ht="13">
      <c r="C786" s="29"/>
    </row>
    <row r="787" spans="3:3" ht="13">
      <c r="C787" s="29"/>
    </row>
    <row r="788" spans="3:3" ht="13">
      <c r="C788" s="29"/>
    </row>
    <row r="789" spans="3:3" ht="13">
      <c r="C789" s="29"/>
    </row>
    <row r="790" spans="3:3" ht="13">
      <c r="C790" s="29"/>
    </row>
    <row r="791" spans="3:3" ht="13">
      <c r="C791" s="29"/>
    </row>
    <row r="792" spans="3:3" ht="13">
      <c r="C792" s="29"/>
    </row>
    <row r="793" spans="3:3" ht="13">
      <c r="C793" s="29"/>
    </row>
    <row r="794" spans="3:3" ht="13">
      <c r="C794" s="29"/>
    </row>
    <row r="795" spans="3:3" ht="13">
      <c r="C795" s="29"/>
    </row>
    <row r="796" spans="3:3" ht="13">
      <c r="C796" s="29"/>
    </row>
    <row r="797" spans="3:3" ht="13">
      <c r="C797" s="29"/>
    </row>
    <row r="798" spans="3:3" ht="13">
      <c r="C798" s="29"/>
    </row>
    <row r="799" spans="3:3" ht="13">
      <c r="C799" s="29"/>
    </row>
    <row r="800" spans="3:3" ht="13">
      <c r="C800" s="29"/>
    </row>
    <row r="801" spans="3:3" ht="13">
      <c r="C801" s="29"/>
    </row>
    <row r="802" spans="3:3" ht="13">
      <c r="C802" s="29"/>
    </row>
    <row r="803" spans="3:3" ht="13">
      <c r="C803" s="29"/>
    </row>
    <row r="804" spans="3:3" ht="13">
      <c r="C804" s="29"/>
    </row>
    <row r="805" spans="3:3" ht="13">
      <c r="C805" s="29"/>
    </row>
    <row r="806" spans="3:3" ht="13">
      <c r="C806" s="29"/>
    </row>
    <row r="807" spans="3:3" ht="13">
      <c r="C807" s="29"/>
    </row>
    <row r="808" spans="3:3" ht="13">
      <c r="C808" s="29"/>
    </row>
    <row r="809" spans="3:3" ht="13">
      <c r="C809" s="29"/>
    </row>
    <row r="810" spans="3:3" ht="13">
      <c r="C810" s="29"/>
    </row>
    <row r="811" spans="3:3" ht="13">
      <c r="C811" s="29"/>
    </row>
    <row r="812" spans="3:3" ht="13">
      <c r="C812" s="29"/>
    </row>
    <row r="813" spans="3:3" ht="13">
      <c r="C813" s="29"/>
    </row>
    <row r="814" spans="3:3" ht="13">
      <c r="C814" s="29"/>
    </row>
    <row r="815" spans="3:3" ht="13">
      <c r="C815" s="29"/>
    </row>
    <row r="816" spans="3:3" ht="13">
      <c r="C816" s="29"/>
    </row>
    <row r="817" spans="3:3" ht="13">
      <c r="C817" s="29"/>
    </row>
    <row r="818" spans="3:3" ht="13">
      <c r="C818" s="29"/>
    </row>
    <row r="819" spans="3:3" ht="13">
      <c r="C819" s="29"/>
    </row>
    <row r="820" spans="3:3" ht="13">
      <c r="C820" s="29"/>
    </row>
    <row r="821" spans="3:3" ht="13">
      <c r="C821" s="29"/>
    </row>
    <row r="822" spans="3:3" ht="13">
      <c r="C822" s="29"/>
    </row>
    <row r="823" spans="3:3" ht="13">
      <c r="C823" s="29"/>
    </row>
    <row r="824" spans="3:3" ht="13">
      <c r="C824" s="29"/>
    </row>
    <row r="825" spans="3:3" ht="13">
      <c r="C825" s="29"/>
    </row>
    <row r="826" spans="3:3" ht="13">
      <c r="C826" s="29"/>
    </row>
    <row r="827" spans="3:3" ht="13">
      <c r="C827" s="29"/>
    </row>
    <row r="828" spans="3:3" ht="13">
      <c r="C828" s="29"/>
    </row>
    <row r="829" spans="3:3" ht="13">
      <c r="C829" s="29"/>
    </row>
    <row r="830" spans="3:3" ht="13">
      <c r="C830" s="29"/>
    </row>
    <row r="831" spans="3:3" ht="13">
      <c r="C831" s="29"/>
    </row>
    <row r="832" spans="3:3" ht="13">
      <c r="C832" s="29"/>
    </row>
    <row r="833" spans="3:3" ht="13">
      <c r="C833" s="29"/>
    </row>
    <row r="834" spans="3:3" ht="13">
      <c r="C834" s="29"/>
    </row>
    <row r="835" spans="3:3" ht="13">
      <c r="C835" s="29"/>
    </row>
    <row r="836" spans="3:3" ht="13">
      <c r="C836" s="29"/>
    </row>
    <row r="837" spans="3:3" ht="13">
      <c r="C837" s="29"/>
    </row>
    <row r="838" spans="3:3" ht="13">
      <c r="C838" s="29"/>
    </row>
    <row r="839" spans="3:3" ht="13">
      <c r="C839" s="29"/>
    </row>
    <row r="840" spans="3:3" ht="13">
      <c r="C840" s="29"/>
    </row>
    <row r="841" spans="3:3" ht="13">
      <c r="C841" s="29"/>
    </row>
    <row r="842" spans="3:3" ht="13">
      <c r="C842" s="29"/>
    </row>
    <row r="843" spans="3:3" ht="13">
      <c r="C843" s="29"/>
    </row>
    <row r="844" spans="3:3" ht="13">
      <c r="C844" s="29"/>
    </row>
    <row r="845" spans="3:3" ht="13">
      <c r="C845" s="29"/>
    </row>
    <row r="846" spans="3:3" ht="13">
      <c r="C846" s="29"/>
    </row>
    <row r="847" spans="3:3" ht="13">
      <c r="C847" s="29"/>
    </row>
    <row r="848" spans="3:3" ht="13">
      <c r="C848" s="29"/>
    </row>
    <row r="849" spans="3:3" ht="13">
      <c r="C849" s="29"/>
    </row>
    <row r="850" spans="3:3" ht="13">
      <c r="C850" s="29"/>
    </row>
    <row r="851" spans="3:3" ht="13">
      <c r="C851" s="29"/>
    </row>
    <row r="852" spans="3:3" ht="13">
      <c r="C852" s="29"/>
    </row>
    <row r="853" spans="3:3" ht="13">
      <c r="C853" s="29"/>
    </row>
    <row r="854" spans="3:3" ht="13">
      <c r="C854" s="29"/>
    </row>
    <row r="855" spans="3:3" ht="13">
      <c r="C855" s="29"/>
    </row>
    <row r="856" spans="3:3" ht="13">
      <c r="C856" s="29"/>
    </row>
    <row r="857" spans="3:3" ht="13">
      <c r="C857" s="29"/>
    </row>
    <row r="858" spans="3:3" ht="13">
      <c r="C858" s="29"/>
    </row>
    <row r="859" spans="3:3" ht="13">
      <c r="C859" s="29"/>
    </row>
    <row r="860" spans="3:3" ht="13">
      <c r="C860" s="29"/>
    </row>
    <row r="861" spans="3:3" ht="13">
      <c r="C861" s="29"/>
    </row>
    <row r="862" spans="3:3" ht="13">
      <c r="C862" s="29"/>
    </row>
    <row r="863" spans="3:3" ht="13">
      <c r="C863" s="29"/>
    </row>
    <row r="864" spans="3:3" ht="13">
      <c r="C864" s="29"/>
    </row>
    <row r="865" spans="3:3" ht="13">
      <c r="C865" s="29"/>
    </row>
    <row r="866" spans="3:3" ht="13">
      <c r="C866" s="29"/>
    </row>
    <row r="867" spans="3:3" ht="13">
      <c r="C867" s="29"/>
    </row>
    <row r="868" spans="3:3" ht="13">
      <c r="C868" s="29"/>
    </row>
    <row r="869" spans="3:3" ht="13">
      <c r="C869" s="29"/>
    </row>
    <row r="870" spans="3:3" ht="13">
      <c r="C870" s="29"/>
    </row>
    <row r="871" spans="3:3" ht="13">
      <c r="C871" s="29"/>
    </row>
    <row r="872" spans="3:3" ht="13">
      <c r="C872" s="29"/>
    </row>
    <row r="873" spans="3:3" ht="13">
      <c r="C873" s="29"/>
    </row>
    <row r="874" spans="3:3" ht="13">
      <c r="C874" s="29"/>
    </row>
    <row r="875" spans="3:3" ht="13">
      <c r="C875" s="29"/>
    </row>
    <row r="876" spans="3:3" ht="13">
      <c r="C876" s="29"/>
    </row>
    <row r="877" spans="3:3" ht="13">
      <c r="C877" s="29"/>
    </row>
    <row r="878" spans="3:3" ht="13">
      <c r="C878" s="29"/>
    </row>
    <row r="879" spans="3:3" ht="13">
      <c r="C879" s="29"/>
    </row>
    <row r="880" spans="3:3" ht="13">
      <c r="C880" s="29"/>
    </row>
    <row r="881" spans="3:3" ht="13">
      <c r="C881" s="29"/>
    </row>
    <row r="882" spans="3:3" ht="13">
      <c r="C882" s="29"/>
    </row>
    <row r="883" spans="3:3" ht="13">
      <c r="C883" s="29"/>
    </row>
    <row r="884" spans="3:3" ht="13">
      <c r="C884" s="29"/>
    </row>
    <row r="885" spans="3:3" ht="13">
      <c r="C885" s="29"/>
    </row>
    <row r="886" spans="3:3" ht="13">
      <c r="C886" s="29"/>
    </row>
    <row r="887" spans="3:3" ht="13">
      <c r="C887" s="29"/>
    </row>
    <row r="888" spans="3:3" ht="13">
      <c r="C888" s="29"/>
    </row>
    <row r="889" spans="3:3" ht="13">
      <c r="C889" s="29"/>
    </row>
    <row r="890" spans="3:3" ht="13">
      <c r="C890" s="29"/>
    </row>
    <row r="891" spans="3:3" ht="13">
      <c r="C891" s="29"/>
    </row>
    <row r="892" spans="3:3" ht="13">
      <c r="C892" s="29"/>
    </row>
    <row r="893" spans="3:3" ht="13">
      <c r="C893" s="29"/>
    </row>
    <row r="894" spans="3:3" ht="13">
      <c r="C894" s="29"/>
    </row>
    <row r="895" spans="3:3" ht="13">
      <c r="C895" s="29"/>
    </row>
    <row r="896" spans="3:3" ht="13">
      <c r="C896" s="29"/>
    </row>
    <row r="897" spans="3:3" ht="13">
      <c r="C897" s="29"/>
    </row>
    <row r="898" spans="3:3" ht="13">
      <c r="C898" s="29"/>
    </row>
    <row r="899" spans="3:3" ht="13">
      <c r="C899" s="29"/>
    </row>
    <row r="900" spans="3:3" ht="13">
      <c r="C900" s="29"/>
    </row>
    <row r="901" spans="3:3" ht="13">
      <c r="C901" s="29"/>
    </row>
    <row r="902" spans="3:3" ht="13">
      <c r="C902" s="29"/>
    </row>
    <row r="903" spans="3:3" ht="13">
      <c r="C903" s="29"/>
    </row>
    <row r="904" spans="3:3" ht="13">
      <c r="C904" s="29"/>
    </row>
    <row r="905" spans="3:3" ht="13">
      <c r="C905" s="29"/>
    </row>
    <row r="906" spans="3:3" ht="13">
      <c r="C906" s="29"/>
    </row>
    <row r="907" spans="3:3" ht="13">
      <c r="C907" s="29"/>
    </row>
    <row r="908" spans="3:3" ht="13">
      <c r="C908" s="29"/>
    </row>
    <row r="909" spans="3:3" ht="13">
      <c r="C909" s="29"/>
    </row>
    <row r="910" spans="3:3" ht="13">
      <c r="C910" s="29"/>
    </row>
    <row r="911" spans="3:3" ht="13">
      <c r="C911" s="29"/>
    </row>
    <row r="912" spans="3:3" ht="13">
      <c r="C912" s="29"/>
    </row>
    <row r="913" spans="3:3" ht="13">
      <c r="C913" s="29"/>
    </row>
    <row r="914" spans="3:3" ht="13">
      <c r="C914" s="29"/>
    </row>
    <row r="915" spans="3:3" ht="13">
      <c r="C915" s="29"/>
    </row>
    <row r="916" spans="3:3" ht="13">
      <c r="C916" s="29"/>
    </row>
    <row r="917" spans="3:3" ht="13">
      <c r="C917" s="29"/>
    </row>
    <row r="918" spans="3:3" ht="13">
      <c r="C918" s="29"/>
    </row>
    <row r="919" spans="3:3" ht="13">
      <c r="C919" s="29"/>
    </row>
    <row r="920" spans="3:3" ht="13">
      <c r="C920" s="29"/>
    </row>
    <row r="921" spans="3:3" ht="13">
      <c r="C921" s="29"/>
    </row>
    <row r="922" spans="3:3" ht="13">
      <c r="C922" s="29"/>
    </row>
    <row r="923" spans="3:3" ht="13">
      <c r="C923" s="29"/>
    </row>
    <row r="924" spans="3:3" ht="13">
      <c r="C924" s="29"/>
    </row>
    <row r="925" spans="3:3" ht="13">
      <c r="C925" s="29"/>
    </row>
    <row r="926" spans="3:3" ht="13">
      <c r="C926" s="29"/>
    </row>
    <row r="927" spans="3:3" ht="13">
      <c r="C927" s="29"/>
    </row>
    <row r="928" spans="3:3" ht="13">
      <c r="C928" s="29"/>
    </row>
    <row r="929" spans="3:3" ht="13">
      <c r="C929" s="29"/>
    </row>
    <row r="930" spans="3:3" ht="13">
      <c r="C930" s="29"/>
    </row>
    <row r="931" spans="3:3" ht="13">
      <c r="C931" s="29"/>
    </row>
    <row r="932" spans="3:3" ht="13">
      <c r="C932" s="29"/>
    </row>
    <row r="933" spans="3:3" ht="13">
      <c r="C933" s="29"/>
    </row>
    <row r="934" spans="3:3" ht="13">
      <c r="C934" s="29"/>
    </row>
    <row r="935" spans="3:3" ht="13">
      <c r="C935" s="29"/>
    </row>
    <row r="936" spans="3:3" ht="13">
      <c r="C936" s="29"/>
    </row>
    <row r="937" spans="3:3" ht="13">
      <c r="C937" s="29"/>
    </row>
    <row r="938" spans="3:3" ht="13">
      <c r="C938" s="29"/>
    </row>
    <row r="939" spans="3:3" ht="13">
      <c r="C939" s="29"/>
    </row>
    <row r="940" spans="3:3" ht="13">
      <c r="C940" s="29"/>
    </row>
    <row r="941" spans="3:3" ht="13">
      <c r="C941" s="29"/>
    </row>
    <row r="942" spans="3:3" ht="13">
      <c r="C942" s="29"/>
    </row>
    <row r="943" spans="3:3" ht="13">
      <c r="C943" s="29"/>
    </row>
    <row r="944" spans="3:3" ht="13">
      <c r="C944" s="29"/>
    </row>
    <row r="945" spans="3:3" ht="13">
      <c r="C945" s="29"/>
    </row>
    <row r="946" spans="3:3" ht="13">
      <c r="C946" s="29"/>
    </row>
    <row r="947" spans="3:3" ht="13">
      <c r="C947" s="29"/>
    </row>
    <row r="948" spans="3:3" ht="13">
      <c r="C948" s="29"/>
    </row>
    <row r="949" spans="3:3" ht="13">
      <c r="C949" s="29"/>
    </row>
    <row r="950" spans="3:3" ht="13">
      <c r="C950" s="29"/>
    </row>
    <row r="951" spans="3:3" ht="13">
      <c r="C951" s="29"/>
    </row>
    <row r="952" spans="3:3" ht="13">
      <c r="C952" s="29"/>
    </row>
    <row r="953" spans="3:3" ht="13">
      <c r="C953" s="29"/>
    </row>
    <row r="954" spans="3:3" ht="13">
      <c r="C954" s="29"/>
    </row>
    <row r="955" spans="3:3" ht="13">
      <c r="C955" s="29"/>
    </row>
    <row r="956" spans="3:3" ht="13">
      <c r="C956" s="29"/>
    </row>
    <row r="957" spans="3:3" ht="13">
      <c r="C957" s="29"/>
    </row>
    <row r="958" spans="3:3" ht="13">
      <c r="C958" s="29"/>
    </row>
    <row r="959" spans="3:3" ht="13">
      <c r="C959" s="29"/>
    </row>
    <row r="960" spans="3:3" ht="13">
      <c r="C960" s="29"/>
    </row>
    <row r="961" spans="3:3" ht="13">
      <c r="C961" s="29"/>
    </row>
    <row r="962" spans="3:3" ht="13">
      <c r="C962" s="29"/>
    </row>
    <row r="963" spans="3:3" ht="13">
      <c r="C963" s="29"/>
    </row>
    <row r="964" spans="3:3" ht="13">
      <c r="C964" s="29"/>
    </row>
    <row r="965" spans="3:3" ht="13">
      <c r="C965" s="29"/>
    </row>
    <row r="966" spans="3:3" ht="13">
      <c r="C966" s="29"/>
    </row>
    <row r="967" spans="3:3" ht="13">
      <c r="C967" s="29"/>
    </row>
    <row r="968" spans="3:3" ht="13">
      <c r="C968" s="29"/>
    </row>
    <row r="969" spans="3:3" ht="13">
      <c r="C969" s="29"/>
    </row>
    <row r="970" spans="3:3" ht="13">
      <c r="C970" s="29"/>
    </row>
    <row r="971" spans="3:3" ht="13">
      <c r="C971" s="29"/>
    </row>
    <row r="972" spans="3:3" ht="13">
      <c r="C972" s="29"/>
    </row>
    <row r="973" spans="3:3" ht="13">
      <c r="C973" s="29"/>
    </row>
    <row r="974" spans="3:3" ht="13">
      <c r="C974" s="29"/>
    </row>
    <row r="975" spans="3:3" ht="13">
      <c r="C975" s="29"/>
    </row>
    <row r="976" spans="3:3" ht="13">
      <c r="C976" s="29"/>
    </row>
    <row r="977" spans="3:3" ht="13">
      <c r="C977" s="29"/>
    </row>
    <row r="978" spans="3:3" ht="13">
      <c r="C978" s="29"/>
    </row>
    <row r="979" spans="3:3" ht="13">
      <c r="C979" s="29"/>
    </row>
    <row r="980" spans="3:3" ht="13">
      <c r="C980" s="29"/>
    </row>
    <row r="981" spans="3:3" ht="13">
      <c r="C981" s="29"/>
    </row>
    <row r="982" spans="3:3" ht="13">
      <c r="C982" s="29"/>
    </row>
    <row r="983" spans="3:3" ht="13">
      <c r="C983" s="29"/>
    </row>
    <row r="984" spans="3:3" ht="13">
      <c r="C984" s="29"/>
    </row>
    <row r="985" spans="3:3" ht="13">
      <c r="C985" s="29"/>
    </row>
    <row r="986" spans="3:3" ht="13">
      <c r="C986" s="29"/>
    </row>
    <row r="987" spans="3:3" ht="13">
      <c r="C987" s="29"/>
    </row>
    <row r="988" spans="3:3" ht="13">
      <c r="C988" s="29"/>
    </row>
    <row r="989" spans="3:3" ht="13">
      <c r="C989" s="29"/>
    </row>
    <row r="990" spans="3:3" ht="13">
      <c r="C990" s="29"/>
    </row>
    <row r="991" spans="3:3" ht="13">
      <c r="C991" s="29"/>
    </row>
    <row r="992" spans="3:3" ht="13">
      <c r="C992" s="29"/>
    </row>
    <row r="993" spans="3:3" ht="13">
      <c r="C993" s="29"/>
    </row>
    <row r="994" spans="3:3" ht="13">
      <c r="C994" s="29"/>
    </row>
    <row r="995" spans="3:3" ht="13">
      <c r="C995" s="29"/>
    </row>
    <row r="996" spans="3:3" ht="13">
      <c r="C996" s="29"/>
    </row>
    <row r="997" spans="3:3" ht="13">
      <c r="C997" s="29"/>
    </row>
    <row r="998" spans="3:3" ht="13">
      <c r="C998" s="29"/>
    </row>
    <row r="999" spans="3:3" ht="13">
      <c r="C999" s="29"/>
    </row>
    <row r="1000" spans="3:3" ht="13">
      <c r="C1000" s="29"/>
    </row>
    <row r="1001" spans="3:3" ht="13">
      <c r="C1001" s="29"/>
    </row>
    <row r="1002" spans="3:3" ht="13">
      <c r="C1002" s="29"/>
    </row>
    <row r="1003" spans="3:3" ht="13">
      <c r="C1003" s="29"/>
    </row>
    <row r="1004" spans="3:3" ht="13">
      <c r="C1004" s="29"/>
    </row>
    <row r="1005" spans="3:3" ht="13">
      <c r="C1005" s="29"/>
    </row>
    <row r="1006" spans="3:3" ht="13">
      <c r="C1006" s="29"/>
    </row>
    <row r="1007" spans="3:3" ht="13">
      <c r="C1007" s="29"/>
    </row>
    <row r="1008" spans="3:3" ht="13">
      <c r="C1008" s="29"/>
    </row>
    <row r="1009" spans="3:3" ht="13">
      <c r="C1009" s="29"/>
    </row>
    <row r="1010" spans="3:3" ht="13">
      <c r="C1010" s="29"/>
    </row>
  </sheetData>
  <mergeCells count="13">
    <mergeCell ref="A1:E1"/>
    <mergeCell ref="F1:I1"/>
    <mergeCell ref="B2:D2"/>
    <mergeCell ref="B13:D13"/>
    <mergeCell ref="B24:D24"/>
    <mergeCell ref="G2:I2"/>
    <mergeCell ref="A2:A43"/>
    <mergeCell ref="G13:I13"/>
    <mergeCell ref="L13:N13"/>
    <mergeCell ref="L2:N2"/>
    <mergeCell ref="K2:K21"/>
    <mergeCell ref="F2:F21"/>
    <mergeCell ref="B35:D3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E237"/>
  <sheetViews>
    <sheetView showGridLines="0" zoomScale="50" zoomScaleNormal="50" workbookViewId="0"/>
  </sheetViews>
  <sheetFormatPr baseColWidth="10" defaultColWidth="12.5" defaultRowHeight="16" customHeight="1"/>
  <cols>
    <col min="1" max="1" width="12.5" style="6"/>
    <col min="2" max="2" width="12.5" style="72"/>
    <col min="3" max="3" width="85.33203125" style="72" customWidth="1"/>
    <col min="4" max="4" width="2.5" style="6" customWidth="1"/>
    <col min="5" max="5" width="12.5" style="6"/>
    <col min="6" max="6" width="11.83203125" style="82" customWidth="1"/>
    <col min="7" max="7" width="85.5" style="6" customWidth="1"/>
    <col min="8" max="8" width="2.5" style="6" customWidth="1"/>
    <col min="9" max="10" width="12.5" style="6"/>
    <col min="11" max="11" width="85.5" style="6" customWidth="1"/>
    <col min="12" max="13" width="12.5" style="6"/>
    <col min="14" max="14" width="85.5" style="6" customWidth="1"/>
    <col min="15" max="15" width="2.5" style="6" customWidth="1"/>
    <col min="16" max="17" width="12.5" style="6"/>
    <col min="18" max="18" width="85.5" style="6" customWidth="1"/>
    <col min="19" max="19" width="2.5" style="6" customWidth="1"/>
    <col min="20" max="21" width="12.5" style="6"/>
    <col min="22" max="22" width="85.5" style="6" customWidth="1"/>
    <col min="23" max="23" width="2.5" style="6" customWidth="1"/>
    <col min="24" max="25" width="12.5" style="6"/>
    <col min="26" max="26" width="85.5" style="6" customWidth="1"/>
    <col min="27" max="27" width="2.5" style="6" customWidth="1"/>
    <col min="28" max="29" width="12.5" style="6"/>
    <col min="30" max="30" width="85.5" style="6" customWidth="1"/>
    <col min="31" max="16384" width="12.5" style="6"/>
  </cols>
  <sheetData>
    <row r="1" spans="1:31" ht="106.25" customHeight="1" thickBot="1">
      <c r="B1" s="155"/>
      <c r="C1" s="445" t="s">
        <v>272</v>
      </c>
      <c r="D1" s="445"/>
      <c r="E1" s="294" t="s">
        <v>346</v>
      </c>
      <c r="F1" s="294"/>
      <c r="G1" s="294"/>
      <c r="H1" s="294"/>
      <c r="I1" s="294"/>
      <c r="AE1" s="234"/>
    </row>
    <row r="2" spans="1:31" ht="187.75" customHeight="1">
      <c r="A2" s="503" t="s">
        <v>116</v>
      </c>
      <c r="B2" s="480" t="s">
        <v>383</v>
      </c>
      <c r="C2" s="486"/>
      <c r="D2" s="102"/>
      <c r="E2" s="506" t="s">
        <v>124</v>
      </c>
      <c r="F2" s="509" t="s">
        <v>389</v>
      </c>
      <c r="G2" s="486"/>
      <c r="H2" s="102"/>
      <c r="I2" s="500" t="s">
        <v>126</v>
      </c>
      <c r="J2" s="480" t="s">
        <v>403</v>
      </c>
      <c r="K2" s="486"/>
      <c r="L2" s="494" t="s">
        <v>131</v>
      </c>
      <c r="M2" s="480" t="s">
        <v>412</v>
      </c>
      <c r="N2" s="486"/>
      <c r="O2" s="102"/>
      <c r="P2" s="497" t="s">
        <v>133</v>
      </c>
      <c r="Q2" s="480" t="s">
        <v>421</v>
      </c>
      <c r="R2" s="486"/>
      <c r="S2" s="102"/>
      <c r="T2" s="488" t="s">
        <v>141</v>
      </c>
      <c r="U2" s="480" t="s">
        <v>440</v>
      </c>
      <c r="V2" s="486"/>
      <c r="W2" s="102"/>
      <c r="X2" s="494" t="s">
        <v>146</v>
      </c>
      <c r="Y2" s="480" t="s">
        <v>441</v>
      </c>
      <c r="Z2" s="486"/>
      <c r="AA2" s="102"/>
      <c r="AB2" s="491" t="s">
        <v>148</v>
      </c>
      <c r="AC2" s="480" t="s">
        <v>456</v>
      </c>
      <c r="AD2" s="481"/>
      <c r="AE2" s="147"/>
    </row>
    <row r="3" spans="1:31" ht="20" customHeight="1">
      <c r="A3" s="504"/>
      <c r="B3" s="103"/>
      <c r="C3" s="104"/>
      <c r="E3" s="507"/>
      <c r="F3" s="30"/>
      <c r="G3" s="104"/>
      <c r="I3" s="501"/>
      <c r="J3" s="103"/>
      <c r="K3" s="104"/>
      <c r="L3" s="495"/>
      <c r="M3" s="103"/>
      <c r="N3" s="104"/>
      <c r="P3" s="498"/>
      <c r="Q3" s="103"/>
      <c r="R3" s="104"/>
      <c r="T3" s="489"/>
      <c r="U3" s="103"/>
      <c r="V3" s="104"/>
      <c r="X3" s="495"/>
      <c r="Y3" s="103"/>
      <c r="Z3" s="104"/>
      <c r="AB3" s="492"/>
      <c r="AC3" s="103"/>
      <c r="AD3" s="105"/>
    </row>
    <row r="4" spans="1:31" ht="20" customHeight="1">
      <c r="A4" s="504"/>
      <c r="B4" s="76" t="s">
        <v>95</v>
      </c>
      <c r="C4" s="68" t="s">
        <v>117</v>
      </c>
      <c r="E4" s="507"/>
      <c r="F4" s="76" t="s">
        <v>95</v>
      </c>
      <c r="G4" s="68" t="s">
        <v>117</v>
      </c>
      <c r="I4" s="501"/>
      <c r="J4" s="76" t="s">
        <v>95</v>
      </c>
      <c r="K4" s="68" t="s">
        <v>117</v>
      </c>
      <c r="L4" s="495"/>
      <c r="M4" s="79" t="s">
        <v>95</v>
      </c>
      <c r="N4" s="74" t="s">
        <v>132</v>
      </c>
      <c r="P4" s="498"/>
      <c r="Q4" s="76" t="s">
        <v>95</v>
      </c>
      <c r="R4" s="68" t="s">
        <v>117</v>
      </c>
      <c r="T4" s="489"/>
      <c r="U4" s="79" t="s">
        <v>95</v>
      </c>
      <c r="V4" s="74" t="s">
        <v>117</v>
      </c>
      <c r="X4" s="495"/>
      <c r="Y4" s="76" t="s">
        <v>95</v>
      </c>
      <c r="Z4" s="68" t="s">
        <v>117</v>
      </c>
      <c r="AB4" s="492"/>
      <c r="AC4" s="80" t="s">
        <v>95</v>
      </c>
      <c r="AD4" s="106" t="s">
        <v>117</v>
      </c>
    </row>
    <row r="5" spans="1:31" ht="85" customHeight="1">
      <c r="A5" s="504"/>
      <c r="B5" s="77" t="s">
        <v>97</v>
      </c>
      <c r="C5" s="69" t="s">
        <v>118</v>
      </c>
      <c r="E5" s="507"/>
      <c r="F5" s="107" t="s">
        <v>97</v>
      </c>
      <c r="G5" s="69" t="s">
        <v>390</v>
      </c>
      <c r="I5" s="501"/>
      <c r="J5" s="78" t="s">
        <v>97</v>
      </c>
      <c r="K5" s="69" t="s">
        <v>127</v>
      </c>
      <c r="L5" s="495"/>
      <c r="M5" s="73" t="s">
        <v>97</v>
      </c>
      <c r="N5" s="69" t="s">
        <v>413</v>
      </c>
      <c r="P5" s="498"/>
      <c r="Q5" s="80" t="s">
        <v>97</v>
      </c>
      <c r="R5" s="69" t="s">
        <v>422</v>
      </c>
      <c r="T5" s="489"/>
      <c r="U5" s="73" t="s">
        <v>97</v>
      </c>
      <c r="V5" s="69" t="s">
        <v>142</v>
      </c>
      <c r="X5" s="495"/>
      <c r="Y5" s="73" t="s">
        <v>97</v>
      </c>
      <c r="Z5" s="69" t="s">
        <v>537</v>
      </c>
      <c r="AB5" s="492"/>
      <c r="AC5" s="80" t="s">
        <v>97</v>
      </c>
      <c r="AD5" s="108" t="s">
        <v>546</v>
      </c>
    </row>
    <row r="6" spans="1:31" ht="121.25" customHeight="1">
      <c r="A6" s="504"/>
      <c r="B6" s="77" t="s">
        <v>99</v>
      </c>
      <c r="C6" s="69" t="s">
        <v>384</v>
      </c>
      <c r="E6" s="507"/>
      <c r="F6" s="73" t="s">
        <v>99</v>
      </c>
      <c r="G6" s="69" t="s">
        <v>391</v>
      </c>
      <c r="I6" s="501"/>
      <c r="J6" s="78" t="s">
        <v>99</v>
      </c>
      <c r="K6" s="70" t="s">
        <v>404</v>
      </c>
      <c r="L6" s="495"/>
      <c r="M6" s="73" t="s">
        <v>99</v>
      </c>
      <c r="N6" s="69" t="s">
        <v>414</v>
      </c>
      <c r="P6" s="498"/>
      <c r="Q6" s="80" t="s">
        <v>99</v>
      </c>
      <c r="R6" s="69" t="s">
        <v>423</v>
      </c>
      <c r="T6" s="489"/>
      <c r="U6" s="73" t="s">
        <v>99</v>
      </c>
      <c r="V6" s="69" t="s">
        <v>435</v>
      </c>
      <c r="X6" s="495"/>
      <c r="Y6" s="73" t="s">
        <v>99</v>
      </c>
      <c r="Z6" s="69" t="s">
        <v>442</v>
      </c>
      <c r="AB6" s="492"/>
      <c r="AC6" s="80" t="s">
        <v>99</v>
      </c>
      <c r="AD6" s="108" t="s">
        <v>547</v>
      </c>
    </row>
    <row r="7" spans="1:31" ht="99.75" customHeight="1">
      <c r="A7" s="504"/>
      <c r="B7" s="77" t="s">
        <v>101</v>
      </c>
      <c r="C7" s="69" t="s">
        <v>119</v>
      </c>
      <c r="E7" s="507"/>
      <c r="F7" s="107" t="s">
        <v>101</v>
      </c>
      <c r="G7" s="69" t="s">
        <v>392</v>
      </c>
      <c r="I7" s="501"/>
      <c r="J7" s="78" t="s">
        <v>101</v>
      </c>
      <c r="K7" s="69" t="s">
        <v>405</v>
      </c>
      <c r="L7" s="495"/>
      <c r="M7" s="73" t="s">
        <v>101</v>
      </c>
      <c r="N7" s="69" t="s">
        <v>320</v>
      </c>
      <c r="P7" s="498"/>
      <c r="Q7" s="80" t="s">
        <v>101</v>
      </c>
      <c r="R7" s="69" t="s">
        <v>424</v>
      </c>
      <c r="T7" s="489"/>
      <c r="U7" s="73" t="s">
        <v>101</v>
      </c>
      <c r="V7" s="69" t="s">
        <v>436</v>
      </c>
      <c r="X7" s="495"/>
      <c r="Y7" s="73" t="s">
        <v>101</v>
      </c>
      <c r="Z7" s="69" t="s">
        <v>443</v>
      </c>
      <c r="AB7" s="492"/>
      <c r="AC7" s="80" t="s">
        <v>101</v>
      </c>
      <c r="AD7" s="108" t="s">
        <v>548</v>
      </c>
    </row>
    <row r="8" spans="1:31" ht="103.5" customHeight="1">
      <c r="A8" s="504"/>
      <c r="B8" s="77" t="s">
        <v>103</v>
      </c>
      <c r="C8" s="69" t="s">
        <v>233</v>
      </c>
      <c r="E8" s="507"/>
      <c r="F8" s="73" t="s">
        <v>103</v>
      </c>
      <c r="G8" s="69" t="s">
        <v>393</v>
      </c>
      <c r="I8" s="501"/>
      <c r="J8" s="78" t="s">
        <v>103</v>
      </c>
      <c r="K8" s="69" t="s">
        <v>407</v>
      </c>
      <c r="L8" s="495"/>
      <c r="M8" s="73" t="s">
        <v>103</v>
      </c>
      <c r="N8" s="69" t="s">
        <v>321</v>
      </c>
      <c r="P8" s="498"/>
      <c r="Q8" s="80" t="s">
        <v>103</v>
      </c>
      <c r="R8" s="69" t="s">
        <v>425</v>
      </c>
      <c r="T8" s="489"/>
      <c r="U8" s="73" t="s">
        <v>103</v>
      </c>
      <c r="V8" s="69" t="s">
        <v>143</v>
      </c>
      <c r="X8" s="495"/>
      <c r="Y8" s="73" t="s">
        <v>103</v>
      </c>
      <c r="Z8" s="69" t="s">
        <v>444</v>
      </c>
      <c r="AB8" s="492"/>
      <c r="AC8" s="80" t="s">
        <v>103</v>
      </c>
      <c r="AD8" s="108" t="s">
        <v>549</v>
      </c>
    </row>
    <row r="9" spans="1:31" ht="113.5" customHeight="1">
      <c r="A9" s="504"/>
      <c r="B9" s="78" t="s">
        <v>105</v>
      </c>
      <c r="C9" s="69" t="s">
        <v>120</v>
      </c>
      <c r="E9" s="507"/>
      <c r="F9" s="73" t="s">
        <v>105</v>
      </c>
      <c r="G9" s="69" t="s">
        <v>394</v>
      </c>
      <c r="I9" s="501"/>
      <c r="J9" s="78" t="s">
        <v>105</v>
      </c>
      <c r="K9" s="69" t="s">
        <v>128</v>
      </c>
      <c r="L9" s="495"/>
      <c r="M9" s="73" t="s">
        <v>105</v>
      </c>
      <c r="N9" s="69" t="s">
        <v>415</v>
      </c>
      <c r="P9" s="498"/>
      <c r="Q9" s="80" t="s">
        <v>105</v>
      </c>
      <c r="R9" s="69" t="s">
        <v>426</v>
      </c>
      <c r="T9" s="489"/>
      <c r="U9" s="73" t="s">
        <v>105</v>
      </c>
      <c r="V9" s="69" t="s">
        <v>437</v>
      </c>
      <c r="X9" s="495"/>
      <c r="Y9" s="73" t="s">
        <v>105</v>
      </c>
      <c r="Z9" s="69" t="s">
        <v>445</v>
      </c>
      <c r="AB9" s="492"/>
      <c r="AC9" s="80" t="s">
        <v>105</v>
      </c>
      <c r="AD9" s="108" t="s">
        <v>457</v>
      </c>
    </row>
    <row r="10" spans="1:31" ht="14">
      <c r="A10" s="504"/>
      <c r="B10" s="95"/>
      <c r="C10" s="27"/>
      <c r="E10" s="507"/>
      <c r="F10" s="109"/>
      <c r="G10" s="27"/>
      <c r="I10" s="501"/>
      <c r="J10" s="95"/>
      <c r="K10" s="27"/>
      <c r="L10" s="495"/>
      <c r="M10" s="27"/>
      <c r="N10" s="27"/>
      <c r="P10" s="498"/>
      <c r="Q10" s="110"/>
      <c r="R10" s="27"/>
      <c r="T10" s="489"/>
      <c r="U10" s="109"/>
      <c r="V10" s="27"/>
      <c r="X10" s="495"/>
      <c r="Y10" s="109"/>
      <c r="Z10" s="27"/>
      <c r="AB10" s="492"/>
      <c r="AC10" s="67" t="s">
        <v>545</v>
      </c>
      <c r="AD10" s="111"/>
    </row>
    <row r="11" spans="1:31" ht="38.25" customHeight="1">
      <c r="A11" s="504"/>
      <c r="B11" s="67"/>
      <c r="C11" s="67"/>
      <c r="E11" s="507"/>
      <c r="F11" s="95"/>
      <c r="G11" s="67"/>
      <c r="I11" s="501"/>
      <c r="J11" s="67"/>
      <c r="K11" s="67"/>
      <c r="L11" s="495"/>
      <c r="M11" s="67"/>
      <c r="N11" s="67"/>
      <c r="P11" s="498"/>
      <c r="Q11" s="67"/>
      <c r="R11" s="67"/>
      <c r="T11" s="489"/>
      <c r="U11" s="67"/>
      <c r="V11" s="67"/>
      <c r="X11" s="495"/>
      <c r="Y11" s="67"/>
      <c r="Z11" s="67"/>
      <c r="AB11" s="492"/>
      <c r="AC11" s="67"/>
      <c r="AD11" s="111"/>
    </row>
    <row r="12" spans="1:31" ht="182.75" customHeight="1">
      <c r="A12" s="504"/>
      <c r="B12" s="482" t="s">
        <v>385</v>
      </c>
      <c r="C12" s="485"/>
      <c r="E12" s="507"/>
      <c r="F12" s="487" t="s">
        <v>396</v>
      </c>
      <c r="G12" s="485"/>
      <c r="I12" s="501"/>
      <c r="J12" s="482" t="s">
        <v>246</v>
      </c>
      <c r="K12" s="485"/>
      <c r="L12" s="495"/>
      <c r="M12" s="482" t="s">
        <v>416</v>
      </c>
      <c r="N12" s="485"/>
      <c r="P12" s="498"/>
      <c r="Q12" s="482" t="s">
        <v>427</v>
      </c>
      <c r="R12" s="485"/>
      <c r="T12" s="489"/>
      <c r="U12" s="482" t="s">
        <v>251</v>
      </c>
      <c r="V12" s="485"/>
      <c r="X12" s="495"/>
      <c r="Y12" s="487" t="s">
        <v>446</v>
      </c>
      <c r="Z12" s="485"/>
      <c r="AB12" s="492"/>
      <c r="AC12" s="482" t="s">
        <v>458</v>
      </c>
      <c r="AD12" s="483"/>
    </row>
    <row r="13" spans="1:31" ht="20" customHeight="1">
      <c r="A13" s="504"/>
      <c r="B13" s="103"/>
      <c r="C13" s="104"/>
      <c r="E13" s="507"/>
      <c r="F13" s="30"/>
      <c r="G13" s="104"/>
      <c r="I13" s="501"/>
      <c r="J13" s="103"/>
      <c r="K13" s="104"/>
      <c r="L13" s="495"/>
      <c r="M13" s="103"/>
      <c r="N13" s="104"/>
      <c r="P13" s="498"/>
      <c r="Q13" s="103"/>
      <c r="R13" s="104"/>
      <c r="T13" s="489"/>
      <c r="U13" s="103"/>
      <c r="V13" s="104"/>
      <c r="X13" s="495"/>
      <c r="Y13" s="30"/>
      <c r="Z13" s="104"/>
      <c r="AB13" s="492"/>
      <c r="AC13" s="103"/>
      <c r="AD13" s="105"/>
    </row>
    <row r="14" spans="1:31" ht="20" customHeight="1">
      <c r="A14" s="504"/>
      <c r="B14" s="76" t="s">
        <v>95</v>
      </c>
      <c r="C14" s="68" t="s">
        <v>117</v>
      </c>
      <c r="E14" s="507"/>
      <c r="F14" s="76" t="s">
        <v>95</v>
      </c>
      <c r="G14" s="68" t="s">
        <v>117</v>
      </c>
      <c r="I14" s="501"/>
      <c r="J14" s="76" t="s">
        <v>95</v>
      </c>
      <c r="K14" s="68" t="s">
        <v>117</v>
      </c>
      <c r="L14" s="495"/>
      <c r="M14" s="79" t="s">
        <v>95</v>
      </c>
      <c r="N14" s="74" t="s">
        <v>132</v>
      </c>
      <c r="P14" s="498"/>
      <c r="Q14" s="76" t="s">
        <v>95</v>
      </c>
      <c r="R14" s="68" t="s">
        <v>117</v>
      </c>
      <c r="T14" s="489"/>
      <c r="U14" s="79" t="s">
        <v>95</v>
      </c>
      <c r="V14" s="74" t="s">
        <v>117</v>
      </c>
      <c r="X14" s="495"/>
      <c r="Y14" s="76" t="s">
        <v>95</v>
      </c>
      <c r="Z14" s="68" t="s">
        <v>117</v>
      </c>
      <c r="AB14" s="492"/>
      <c r="AC14" s="80" t="s">
        <v>95</v>
      </c>
      <c r="AD14" s="106" t="s">
        <v>117</v>
      </c>
    </row>
    <row r="15" spans="1:31" ht="85" customHeight="1">
      <c r="A15" s="504"/>
      <c r="B15" s="77" t="s">
        <v>97</v>
      </c>
      <c r="C15" s="71" t="s">
        <v>309</v>
      </c>
      <c r="E15" s="507"/>
      <c r="F15" s="73" t="s">
        <v>97</v>
      </c>
      <c r="G15" s="69" t="s">
        <v>395</v>
      </c>
      <c r="I15" s="501"/>
      <c r="J15" s="78" t="s">
        <v>97</v>
      </c>
      <c r="K15" s="69" t="s">
        <v>129</v>
      </c>
      <c r="L15" s="495"/>
      <c r="M15" s="73" t="s">
        <v>97</v>
      </c>
      <c r="N15" s="69" t="s">
        <v>417</v>
      </c>
      <c r="P15" s="498"/>
      <c r="Q15" s="80" t="s">
        <v>97</v>
      </c>
      <c r="R15" s="69" t="s">
        <v>428</v>
      </c>
      <c r="T15" s="489"/>
      <c r="U15" s="73" t="s">
        <v>97</v>
      </c>
      <c r="V15" s="69" t="s">
        <v>144</v>
      </c>
      <c r="X15" s="495"/>
      <c r="Y15" s="73" t="s">
        <v>97</v>
      </c>
      <c r="Z15" s="69" t="s">
        <v>447</v>
      </c>
      <c r="AB15" s="492"/>
      <c r="AC15" s="80" t="s">
        <v>97</v>
      </c>
      <c r="AD15" s="108" t="s">
        <v>538</v>
      </c>
    </row>
    <row r="16" spans="1:31" ht="85" customHeight="1">
      <c r="A16" s="504"/>
      <c r="B16" s="77" t="s">
        <v>99</v>
      </c>
      <c r="C16" s="71" t="s">
        <v>386</v>
      </c>
      <c r="E16" s="507"/>
      <c r="F16" s="73" t="s">
        <v>99</v>
      </c>
      <c r="G16" s="69" t="s">
        <v>315</v>
      </c>
      <c r="I16" s="501"/>
      <c r="J16" s="78" t="s">
        <v>99</v>
      </c>
      <c r="K16" s="70" t="s">
        <v>317</v>
      </c>
      <c r="L16" s="495"/>
      <c r="M16" s="73" t="s">
        <v>99</v>
      </c>
      <c r="N16" s="69" t="s">
        <v>418</v>
      </c>
      <c r="P16" s="498"/>
      <c r="Q16" s="80" t="s">
        <v>99</v>
      </c>
      <c r="R16" s="69" t="s">
        <v>429</v>
      </c>
      <c r="T16" s="489"/>
      <c r="U16" s="73" t="s">
        <v>99</v>
      </c>
      <c r="V16" s="69" t="s">
        <v>438</v>
      </c>
      <c r="X16" s="495"/>
      <c r="Y16" s="73" t="s">
        <v>99</v>
      </c>
      <c r="Z16" s="69" t="s">
        <v>448</v>
      </c>
      <c r="AB16" s="492"/>
      <c r="AC16" s="80" t="s">
        <v>99</v>
      </c>
      <c r="AD16" s="108" t="s">
        <v>539</v>
      </c>
    </row>
    <row r="17" spans="1:30" ht="101.5" customHeight="1">
      <c r="A17" s="504"/>
      <c r="B17" s="77" t="s">
        <v>101</v>
      </c>
      <c r="C17" s="71" t="s">
        <v>121</v>
      </c>
      <c r="E17" s="507"/>
      <c r="F17" s="73" t="s">
        <v>101</v>
      </c>
      <c r="G17" s="69" t="s">
        <v>316</v>
      </c>
      <c r="I17" s="501"/>
      <c r="J17" s="78" t="s">
        <v>101</v>
      </c>
      <c r="K17" s="69" t="s">
        <v>406</v>
      </c>
      <c r="L17" s="495"/>
      <c r="M17" s="73" t="s">
        <v>101</v>
      </c>
      <c r="N17" s="69" t="s">
        <v>419</v>
      </c>
      <c r="P17" s="498"/>
      <c r="Q17" s="80" t="s">
        <v>101</v>
      </c>
      <c r="R17" s="69" t="s">
        <v>431</v>
      </c>
      <c r="T17" s="489"/>
      <c r="U17" s="73" t="s">
        <v>101</v>
      </c>
      <c r="V17" s="69" t="s">
        <v>439</v>
      </c>
      <c r="X17" s="495"/>
      <c r="Y17" s="73" t="s">
        <v>101</v>
      </c>
      <c r="Z17" s="69" t="s">
        <v>449</v>
      </c>
      <c r="AB17" s="492"/>
      <c r="AC17" s="80" t="s">
        <v>101</v>
      </c>
      <c r="AD17" s="108" t="s">
        <v>540</v>
      </c>
    </row>
    <row r="18" spans="1:30" ht="85" customHeight="1">
      <c r="A18" s="504"/>
      <c r="B18" s="77" t="s">
        <v>103</v>
      </c>
      <c r="C18" s="71" t="s">
        <v>310</v>
      </c>
      <c r="E18" s="507"/>
      <c r="F18" s="73" t="s">
        <v>103</v>
      </c>
      <c r="G18" s="69" t="s">
        <v>397</v>
      </c>
      <c r="I18" s="501"/>
      <c r="J18" s="78" t="s">
        <v>103</v>
      </c>
      <c r="K18" s="69" t="s">
        <v>408</v>
      </c>
      <c r="L18" s="495"/>
      <c r="M18" s="73" t="s">
        <v>103</v>
      </c>
      <c r="N18" s="69" t="s">
        <v>420</v>
      </c>
      <c r="P18" s="498"/>
      <c r="Q18" s="80" t="s">
        <v>103</v>
      </c>
      <c r="R18" s="69" t="s">
        <v>430</v>
      </c>
      <c r="T18" s="489"/>
      <c r="U18" s="73" t="s">
        <v>103</v>
      </c>
      <c r="V18" s="69" t="s">
        <v>325</v>
      </c>
      <c r="X18" s="495"/>
      <c r="Y18" s="73" t="s">
        <v>103</v>
      </c>
      <c r="Z18" s="69" t="s">
        <v>450</v>
      </c>
      <c r="AB18" s="492"/>
      <c r="AC18" s="80" t="s">
        <v>103</v>
      </c>
      <c r="AD18" s="108" t="s">
        <v>541</v>
      </c>
    </row>
    <row r="19" spans="1:30" ht="85" customHeight="1" thickBot="1">
      <c r="A19" s="504"/>
      <c r="B19" s="77" t="s">
        <v>105</v>
      </c>
      <c r="C19" s="71" t="s">
        <v>311</v>
      </c>
      <c r="E19" s="507"/>
      <c r="F19" s="73" t="s">
        <v>105</v>
      </c>
      <c r="G19" s="69" t="s">
        <v>398</v>
      </c>
      <c r="I19" s="501"/>
      <c r="J19" s="78" t="s">
        <v>105</v>
      </c>
      <c r="K19" s="69" t="s">
        <v>409</v>
      </c>
      <c r="L19" s="496"/>
      <c r="M19" s="73" t="s">
        <v>105</v>
      </c>
      <c r="N19" s="69" t="s">
        <v>322</v>
      </c>
      <c r="P19" s="498"/>
      <c r="Q19" s="80" t="s">
        <v>105</v>
      </c>
      <c r="R19" s="69" t="s">
        <v>134</v>
      </c>
      <c r="T19" s="490"/>
      <c r="U19" s="73" t="s">
        <v>105</v>
      </c>
      <c r="V19" s="69" t="s">
        <v>145</v>
      </c>
      <c r="X19" s="495"/>
      <c r="Y19" s="73" t="s">
        <v>105</v>
      </c>
      <c r="Z19" s="69" t="s">
        <v>451</v>
      </c>
      <c r="AB19" s="493"/>
      <c r="AC19" s="80" t="s">
        <v>105</v>
      </c>
      <c r="AD19" s="108" t="s">
        <v>459</v>
      </c>
    </row>
    <row r="20" spans="1:30" ht="14">
      <c r="A20" s="504"/>
      <c r="B20" s="112"/>
      <c r="C20" s="113"/>
      <c r="E20" s="507"/>
      <c r="F20" s="109"/>
      <c r="G20" s="27"/>
      <c r="I20" s="501"/>
      <c r="J20" s="95"/>
      <c r="K20" s="27"/>
      <c r="L20" s="100"/>
      <c r="M20" s="88"/>
      <c r="N20" s="72"/>
      <c r="P20" s="498"/>
      <c r="Q20" s="67"/>
      <c r="R20" s="67"/>
      <c r="T20" s="100"/>
      <c r="U20" s="88"/>
      <c r="V20" s="72"/>
      <c r="X20" s="495"/>
      <c r="Y20" s="67"/>
      <c r="Z20" s="67"/>
      <c r="AB20" s="100"/>
      <c r="AC20" s="101"/>
      <c r="AD20" s="114"/>
    </row>
    <row r="21" spans="1:30" ht="58" customHeight="1">
      <c r="A21" s="504"/>
      <c r="B21" s="67"/>
      <c r="C21" s="67"/>
      <c r="E21" s="507"/>
      <c r="F21" s="95"/>
      <c r="G21" s="67"/>
      <c r="I21" s="501"/>
      <c r="J21" s="67"/>
      <c r="K21" s="67"/>
      <c r="P21" s="498"/>
      <c r="Q21" s="75"/>
      <c r="R21" s="67"/>
      <c r="T21" s="98"/>
      <c r="X21" s="495"/>
      <c r="Y21" s="67"/>
      <c r="Z21" s="67"/>
      <c r="AD21" s="114"/>
    </row>
    <row r="22" spans="1:30" ht="93.5" customHeight="1">
      <c r="A22" s="504"/>
      <c r="B22" s="482" t="s">
        <v>248</v>
      </c>
      <c r="C22" s="485"/>
      <c r="E22" s="507"/>
      <c r="F22" s="487" t="s">
        <v>247</v>
      </c>
      <c r="G22" s="485"/>
      <c r="I22" s="501"/>
      <c r="J22" s="482" t="s">
        <v>252</v>
      </c>
      <c r="K22" s="485"/>
      <c r="P22" s="498"/>
      <c r="Q22" s="484" t="s">
        <v>253</v>
      </c>
      <c r="R22" s="485"/>
      <c r="X22" s="495"/>
      <c r="Y22" s="487" t="s">
        <v>250</v>
      </c>
      <c r="Z22" s="485"/>
      <c r="AD22" s="114"/>
    </row>
    <row r="23" spans="1:30" ht="20" customHeight="1">
      <c r="A23" s="504"/>
      <c r="B23" s="103"/>
      <c r="C23" s="104"/>
      <c r="E23" s="507"/>
      <c r="F23" s="30"/>
      <c r="G23" s="104"/>
      <c r="I23" s="501"/>
      <c r="J23" s="103"/>
      <c r="K23" s="104"/>
      <c r="P23" s="498"/>
      <c r="Q23" s="115"/>
      <c r="R23" s="104"/>
      <c r="X23" s="495"/>
      <c r="Y23" s="30"/>
      <c r="Z23" s="104"/>
      <c r="AD23" s="114"/>
    </row>
    <row r="24" spans="1:30" ht="20" customHeight="1">
      <c r="A24" s="504"/>
      <c r="B24" s="76" t="s">
        <v>95</v>
      </c>
      <c r="C24" s="68" t="s">
        <v>117</v>
      </c>
      <c r="E24" s="507"/>
      <c r="F24" s="76" t="s">
        <v>95</v>
      </c>
      <c r="G24" s="68" t="s">
        <v>117</v>
      </c>
      <c r="I24" s="501"/>
      <c r="J24" s="76" t="s">
        <v>95</v>
      </c>
      <c r="K24" s="68" t="s">
        <v>117</v>
      </c>
      <c r="P24" s="498"/>
      <c r="Q24" s="76" t="s">
        <v>95</v>
      </c>
      <c r="R24" s="68" t="s">
        <v>117</v>
      </c>
      <c r="X24" s="495"/>
      <c r="Y24" s="76" t="s">
        <v>95</v>
      </c>
      <c r="Z24" s="68" t="s">
        <v>117</v>
      </c>
      <c r="AD24" s="114"/>
    </row>
    <row r="25" spans="1:30" ht="85" customHeight="1" thickBot="1">
      <c r="A25" s="504"/>
      <c r="B25" s="77" t="s">
        <v>97</v>
      </c>
      <c r="C25" s="122" t="s">
        <v>254</v>
      </c>
      <c r="E25" s="507"/>
      <c r="F25" s="73" t="s">
        <v>97</v>
      </c>
      <c r="G25" s="69" t="s">
        <v>399</v>
      </c>
      <c r="I25" s="501"/>
      <c r="J25" s="78" t="s">
        <v>97</v>
      </c>
      <c r="K25" s="69" t="s">
        <v>130</v>
      </c>
      <c r="P25" s="498"/>
      <c r="Q25" s="81" t="s">
        <v>97</v>
      </c>
      <c r="R25" s="69" t="s">
        <v>135</v>
      </c>
      <c r="X25" s="495"/>
      <c r="Y25" s="78" t="s">
        <v>97</v>
      </c>
      <c r="Z25" s="69" t="s">
        <v>147</v>
      </c>
      <c r="AD25" s="114"/>
    </row>
    <row r="26" spans="1:30" ht="85" customHeight="1" thickBot="1">
      <c r="A26" s="504"/>
      <c r="B26" s="77" t="s">
        <v>99</v>
      </c>
      <c r="C26" s="122" t="s">
        <v>255</v>
      </c>
      <c r="E26" s="507"/>
      <c r="F26" s="73" t="s">
        <v>99</v>
      </c>
      <c r="G26" s="69" t="s">
        <v>400</v>
      </c>
      <c r="I26" s="501"/>
      <c r="J26" s="78" t="s">
        <v>99</v>
      </c>
      <c r="K26" s="70" t="s">
        <v>318</v>
      </c>
      <c r="P26" s="498"/>
      <c r="Q26" s="81" t="s">
        <v>99</v>
      </c>
      <c r="R26" s="69" t="s">
        <v>432</v>
      </c>
      <c r="X26" s="495"/>
      <c r="Y26" s="78" t="s">
        <v>99</v>
      </c>
      <c r="Z26" s="69" t="s">
        <v>452</v>
      </c>
      <c r="AD26" s="239"/>
    </row>
    <row r="27" spans="1:30" ht="102.5" customHeight="1" thickBot="1">
      <c r="A27" s="504"/>
      <c r="B27" s="77" t="s">
        <v>101</v>
      </c>
      <c r="C27" s="122" t="s">
        <v>387</v>
      </c>
      <c r="E27" s="507"/>
      <c r="F27" s="73" t="s">
        <v>101</v>
      </c>
      <c r="G27" s="69" t="s">
        <v>401</v>
      </c>
      <c r="I27" s="501"/>
      <c r="J27" s="78" t="s">
        <v>101</v>
      </c>
      <c r="K27" s="69" t="s">
        <v>410</v>
      </c>
      <c r="P27" s="498"/>
      <c r="Q27" s="81" t="s">
        <v>101</v>
      </c>
      <c r="R27" s="69" t="s">
        <v>433</v>
      </c>
      <c r="X27" s="495"/>
      <c r="Y27" s="78" t="s">
        <v>101</v>
      </c>
      <c r="Z27" s="69" t="s">
        <v>453</v>
      </c>
      <c r="AD27" s="114"/>
    </row>
    <row r="28" spans="1:30" ht="85" customHeight="1" thickBot="1">
      <c r="A28" s="504"/>
      <c r="B28" s="77" t="s">
        <v>103</v>
      </c>
      <c r="C28" s="122" t="s">
        <v>388</v>
      </c>
      <c r="E28" s="507"/>
      <c r="F28" s="73" t="s">
        <v>103</v>
      </c>
      <c r="G28" s="69" t="s">
        <v>125</v>
      </c>
      <c r="I28" s="501"/>
      <c r="J28" s="78" t="s">
        <v>103</v>
      </c>
      <c r="K28" s="69" t="s">
        <v>411</v>
      </c>
      <c r="P28" s="498"/>
      <c r="Q28" s="81" t="s">
        <v>103</v>
      </c>
      <c r="R28" s="69" t="s">
        <v>434</v>
      </c>
      <c r="X28" s="495"/>
      <c r="Y28" s="78" t="s">
        <v>103</v>
      </c>
      <c r="Z28" s="69" t="s">
        <v>455</v>
      </c>
      <c r="AD28" s="114"/>
    </row>
    <row r="29" spans="1:30" ht="85" customHeight="1" thickBot="1">
      <c r="A29" s="504"/>
      <c r="B29" s="77" t="s">
        <v>105</v>
      </c>
      <c r="C29" s="122" t="s">
        <v>256</v>
      </c>
      <c r="E29" s="508"/>
      <c r="F29" s="73" t="s">
        <v>105</v>
      </c>
      <c r="G29" s="69" t="s">
        <v>402</v>
      </c>
      <c r="I29" s="502"/>
      <c r="J29" s="78" t="s">
        <v>105</v>
      </c>
      <c r="K29" s="69" t="s">
        <v>319</v>
      </c>
      <c r="P29" s="498"/>
      <c r="Q29" s="81" t="s">
        <v>105</v>
      </c>
      <c r="R29" s="69" t="s">
        <v>136</v>
      </c>
      <c r="X29" s="496"/>
      <c r="Y29" s="78" t="s">
        <v>105</v>
      </c>
      <c r="Z29" s="69" t="s">
        <v>454</v>
      </c>
      <c r="AD29" s="114"/>
    </row>
    <row r="30" spans="1:30" ht="14.25" customHeight="1">
      <c r="A30" s="504"/>
      <c r="B30" s="112"/>
      <c r="C30" s="113"/>
      <c r="E30" s="90"/>
      <c r="F30" s="99"/>
      <c r="G30" s="72"/>
      <c r="I30" s="100"/>
      <c r="J30" s="88"/>
      <c r="K30" s="72"/>
      <c r="P30" s="498"/>
      <c r="Q30" s="67"/>
      <c r="R30" s="67"/>
      <c r="X30" s="100"/>
      <c r="Y30" s="88"/>
      <c r="Z30" s="72"/>
      <c r="AD30" s="114"/>
    </row>
    <row r="31" spans="1:30" ht="14">
      <c r="A31" s="504"/>
      <c r="B31" s="75"/>
      <c r="C31" s="67"/>
      <c r="P31" s="498"/>
      <c r="X31" s="90"/>
      <c r="AD31" s="114"/>
    </row>
    <row r="32" spans="1:30" ht="106" customHeight="1">
      <c r="A32" s="504"/>
      <c r="B32" s="482" t="s">
        <v>249</v>
      </c>
      <c r="C32" s="485"/>
      <c r="F32" s="116"/>
      <c r="P32" s="498"/>
      <c r="Q32" s="482" t="s">
        <v>324</v>
      </c>
      <c r="R32" s="485"/>
      <c r="AD32" s="114"/>
    </row>
    <row r="33" spans="1:30" ht="20" customHeight="1">
      <c r="A33" s="504"/>
      <c r="B33" s="103"/>
      <c r="C33" s="104"/>
      <c r="F33" s="116"/>
      <c r="P33" s="498"/>
      <c r="Q33" s="103"/>
      <c r="R33" s="104"/>
      <c r="AD33" s="114"/>
    </row>
    <row r="34" spans="1:30" ht="85" customHeight="1">
      <c r="A34" s="504"/>
      <c r="B34" s="76" t="s">
        <v>95</v>
      </c>
      <c r="C34" s="68" t="s">
        <v>117</v>
      </c>
      <c r="P34" s="498"/>
      <c r="Q34" s="76" t="s">
        <v>95</v>
      </c>
      <c r="R34" s="68" t="s">
        <v>117</v>
      </c>
      <c r="AD34" s="114"/>
    </row>
    <row r="35" spans="1:30" ht="85" customHeight="1">
      <c r="A35" s="504"/>
      <c r="B35" s="77" t="s">
        <v>97</v>
      </c>
      <c r="C35" s="71" t="s">
        <v>312</v>
      </c>
      <c r="P35" s="498"/>
      <c r="Q35" s="78" t="s">
        <v>97</v>
      </c>
      <c r="R35" s="69" t="s">
        <v>137</v>
      </c>
      <c r="AD35" s="114"/>
    </row>
    <row r="36" spans="1:30" ht="85" customHeight="1">
      <c r="A36" s="504"/>
      <c r="B36" s="77" t="s">
        <v>99</v>
      </c>
      <c r="C36" s="71" t="s">
        <v>313</v>
      </c>
      <c r="P36" s="498"/>
      <c r="Q36" s="78" t="s">
        <v>99</v>
      </c>
      <c r="R36" s="69" t="s">
        <v>323</v>
      </c>
      <c r="AD36" s="114"/>
    </row>
    <row r="37" spans="1:30" ht="85" customHeight="1">
      <c r="A37" s="504"/>
      <c r="B37" s="77" t="s">
        <v>101</v>
      </c>
      <c r="C37" s="71" t="s">
        <v>314</v>
      </c>
      <c r="P37" s="498"/>
      <c r="Q37" s="78" t="s">
        <v>101</v>
      </c>
      <c r="R37" s="69" t="s">
        <v>138</v>
      </c>
      <c r="AD37" s="114"/>
    </row>
    <row r="38" spans="1:30" ht="85" customHeight="1">
      <c r="A38" s="504"/>
      <c r="B38" s="77" t="s">
        <v>103</v>
      </c>
      <c r="C38" s="71" t="s">
        <v>122</v>
      </c>
      <c r="P38" s="498"/>
      <c r="Q38" s="78" t="s">
        <v>103</v>
      </c>
      <c r="R38" s="69" t="s">
        <v>139</v>
      </c>
      <c r="AD38" s="114"/>
    </row>
    <row r="39" spans="1:30" ht="85" customHeight="1" thickBot="1">
      <c r="A39" s="505"/>
      <c r="B39" s="117" t="s">
        <v>105</v>
      </c>
      <c r="C39" s="118" t="s">
        <v>123</v>
      </c>
      <c r="D39" s="91"/>
      <c r="E39" s="91"/>
      <c r="F39" s="119"/>
      <c r="G39" s="91"/>
      <c r="H39" s="91"/>
      <c r="I39" s="91"/>
      <c r="J39" s="91"/>
      <c r="K39" s="91"/>
      <c r="L39" s="91"/>
      <c r="M39" s="91"/>
      <c r="N39" s="91"/>
      <c r="O39" s="91"/>
      <c r="P39" s="499"/>
      <c r="Q39" s="121" t="s">
        <v>105</v>
      </c>
      <c r="R39" s="120" t="s">
        <v>140</v>
      </c>
      <c r="T39" s="91"/>
      <c r="U39" s="91"/>
      <c r="V39" s="91"/>
      <c r="W39" s="91"/>
      <c r="X39" s="91"/>
      <c r="Y39" s="91"/>
      <c r="Z39" s="91"/>
      <c r="AA39" s="91"/>
      <c r="AB39" s="91"/>
      <c r="AC39" s="91"/>
      <c r="AD39" s="92"/>
    </row>
    <row r="40" spans="1:30" ht="85" customHeight="1">
      <c r="A40" s="89"/>
      <c r="P40" s="90"/>
      <c r="R40" s="102"/>
      <c r="S40" s="102"/>
    </row>
    <row r="41" spans="1:30" ht="14">
      <c r="A41" s="89"/>
      <c r="P41" s="90"/>
    </row>
    <row r="42" spans="1:30" ht="14"/>
    <row r="43" spans="1:30" ht="79.75" customHeight="1"/>
    <row r="44" spans="1:30" ht="14"/>
    <row r="45" spans="1:30" ht="14"/>
    <row r="46" spans="1:30" ht="14"/>
    <row r="47" spans="1:30" ht="14"/>
    <row r="48" spans="1:30" ht="14"/>
    <row r="49" ht="14"/>
    <row r="50" ht="14"/>
    <row r="51" ht="14"/>
    <row r="52" ht="77.25" customHeight="1"/>
    <row r="53" ht="14"/>
    <row r="54" ht="14"/>
    <row r="55" ht="14"/>
    <row r="56" ht="14"/>
    <row r="57" ht="14"/>
    <row r="58" ht="14"/>
    <row r="59" ht="14"/>
    <row r="60" ht="14"/>
    <row r="61" ht="75.75" customHeight="1"/>
    <row r="62" ht="14"/>
    <row r="63" ht="14"/>
    <row r="64" ht="14"/>
    <row r="65" spans="4:4" ht="14"/>
    <row r="66" spans="4:4" ht="14"/>
    <row r="67" spans="4:4" ht="14"/>
    <row r="68" spans="4:4" ht="4" customHeight="1"/>
    <row r="69" spans="4:4" ht="14"/>
    <row r="70" spans="4:4" ht="14"/>
    <row r="71" spans="4:4" ht="79.75" customHeight="1"/>
    <row r="72" spans="4:4" ht="14"/>
    <row r="73" spans="4:4" ht="14"/>
    <row r="74" spans="4:4" ht="14"/>
    <row r="75" spans="4:4" ht="14"/>
    <row r="76" spans="4:4" ht="14"/>
    <row r="77" spans="4:4" ht="14">
      <c r="D77" s="36"/>
    </row>
    <row r="78" spans="4:4" ht="14"/>
    <row r="79" spans="4:4" ht="14"/>
    <row r="80" spans="4:4" ht="54.25" customHeight="1"/>
    <row r="81" spans="4:4" ht="14"/>
    <row r="82" spans="4:4" ht="14"/>
    <row r="83" spans="4:4" ht="14"/>
    <row r="84" spans="4:4" ht="14"/>
    <row r="85" spans="4:4" ht="14"/>
    <row r="86" spans="4:4" ht="14"/>
    <row r="87" spans="4:4" ht="14"/>
    <row r="88" spans="4:4" ht="14"/>
    <row r="89" spans="4:4" ht="85.75" customHeight="1"/>
    <row r="90" spans="4:4" ht="14"/>
    <row r="91" spans="4:4" ht="14"/>
    <row r="92" spans="4:4" ht="14"/>
    <row r="93" spans="4:4" ht="14"/>
    <row r="94" spans="4:4" ht="14"/>
    <row r="95" spans="4:4" ht="14"/>
    <row r="96" spans="4:4" ht="4.75" customHeight="1">
      <c r="D96" s="36"/>
    </row>
    <row r="97" spans="30:30" ht="14"/>
    <row r="98" spans="30:30" ht="14"/>
    <row r="99" spans="30:30" ht="98.25" customHeight="1">
      <c r="AD99" s="36"/>
    </row>
    <row r="100" spans="30:30" ht="14">
      <c r="AD100" s="36"/>
    </row>
    <row r="101" spans="30:30" ht="14">
      <c r="AD101" s="36"/>
    </row>
    <row r="102" spans="30:30" ht="14">
      <c r="AD102" s="36"/>
    </row>
    <row r="103" spans="30:30" ht="14">
      <c r="AD103" s="36"/>
    </row>
    <row r="104" spans="30:30" ht="14">
      <c r="AD104" s="36"/>
    </row>
    <row r="105" spans="30:30" ht="14">
      <c r="AD105" s="36"/>
    </row>
    <row r="106" spans="30:30" ht="14">
      <c r="AD106" s="36"/>
    </row>
    <row r="107" spans="30:30" ht="14">
      <c r="AD107" s="36"/>
    </row>
    <row r="108" spans="30:30" ht="159.25" customHeight="1">
      <c r="AD108" s="36"/>
    </row>
    <row r="109" spans="30:30" ht="14"/>
    <row r="110" spans="30:30" ht="14"/>
    <row r="111" spans="30:30" ht="14"/>
    <row r="112" spans="30:30" ht="14"/>
    <row r="113" ht="14"/>
    <row r="114" ht="14"/>
    <row r="115" ht="4" customHeight="1"/>
    <row r="116" ht="14"/>
    <row r="117" ht="14"/>
    <row r="118" ht="110" customHeight="1"/>
    <row r="119" ht="14"/>
    <row r="120" ht="14"/>
    <row r="121" ht="14"/>
    <row r="122" ht="14"/>
    <row r="123" ht="14"/>
    <row r="124" ht="14"/>
    <row r="125" ht="14"/>
    <row r="126" ht="14"/>
    <row r="127" ht="14"/>
    <row r="128" ht="75.25" customHeight="1"/>
    <row r="129" ht="14"/>
    <row r="130" ht="14"/>
    <row r="131" ht="14"/>
    <row r="132" ht="14"/>
    <row r="133" ht="14"/>
    <row r="134" ht="14"/>
    <row r="135" ht="14"/>
    <row r="136" ht="14"/>
    <row r="137" ht="14"/>
    <row r="138" ht="76" customHeight="1"/>
    <row r="139" ht="14"/>
    <row r="140" ht="14"/>
    <row r="141" ht="14"/>
    <row r="142" ht="14"/>
    <row r="143" ht="14"/>
    <row r="144" ht="14"/>
    <row r="145" ht="14"/>
    <row r="146" ht="14"/>
    <row r="147" ht="14"/>
    <row r="148" ht="44.25" customHeight="1"/>
    <row r="149" ht="14"/>
    <row r="150" ht="14"/>
    <row r="151" ht="14"/>
    <row r="152" ht="14"/>
    <row r="153" ht="14"/>
    <row r="154" ht="14"/>
    <row r="155" ht="4" customHeight="1"/>
    <row r="156" ht="14"/>
    <row r="157" ht="14"/>
    <row r="158" ht="70" customHeight="1"/>
    <row r="159" ht="14"/>
    <row r="160" ht="14"/>
    <row r="161" ht="14"/>
    <row r="162" ht="14"/>
    <row r="163" ht="14"/>
    <row r="164" ht="14"/>
    <row r="165" ht="14"/>
    <row r="166" ht="14"/>
    <row r="167" ht="47.75" customHeight="1"/>
    <row r="168" ht="9" customHeight="1"/>
    <row r="169" ht="7.75" customHeight="1"/>
    <row r="170" ht="14"/>
    <row r="171" ht="14"/>
    <row r="172" ht="14"/>
    <row r="173" ht="14"/>
    <row r="174" ht="14"/>
    <row r="175" ht="14"/>
    <row r="176" ht="4" customHeight="1"/>
    <row r="177" spans="5:6" ht="14"/>
    <row r="178" spans="5:6" ht="14"/>
    <row r="179" spans="5:6" ht="76" customHeight="1"/>
    <row r="180" spans="5:6" ht="14"/>
    <row r="181" spans="5:6" ht="14"/>
    <row r="182" spans="5:6" ht="14"/>
    <row r="183" spans="5:6" ht="14">
      <c r="F183" s="83"/>
    </row>
    <row r="184" spans="5:6" ht="14">
      <c r="F184" s="83"/>
    </row>
    <row r="185" spans="5:6" ht="14">
      <c r="E185" s="29"/>
      <c r="F185" s="83"/>
    </row>
    <row r="186" spans="5:6" ht="14">
      <c r="F186" s="83"/>
    </row>
    <row r="187" spans="5:6" ht="14">
      <c r="F187" s="84"/>
    </row>
    <row r="188" spans="5:6" ht="70" customHeight="1">
      <c r="F188" s="84"/>
    </row>
    <row r="189" spans="5:6" ht="14">
      <c r="F189" s="85"/>
    </row>
    <row r="190" spans="5:6" ht="14">
      <c r="F190" s="85"/>
    </row>
    <row r="191" spans="5:6" ht="14">
      <c r="F191" s="85"/>
    </row>
    <row r="192" spans="5:6" ht="14">
      <c r="F192" s="85"/>
    </row>
    <row r="193" spans="4:6" ht="14">
      <c r="F193" s="85"/>
    </row>
    <row r="194" spans="4:6" ht="14"/>
    <row r="195" spans="4:6" ht="14"/>
    <row r="196" spans="4:6" ht="14"/>
    <row r="197" spans="4:6" ht="14">
      <c r="D197" s="36"/>
      <c r="F197" s="86"/>
    </row>
    <row r="198" spans="4:6" ht="14">
      <c r="F198" s="86"/>
    </row>
    <row r="199" spans="4:6" ht="42.5" customHeight="1">
      <c r="F199" s="86"/>
    </row>
    <row r="200" spans="4:6" ht="14">
      <c r="F200" s="86"/>
    </row>
    <row r="201" spans="4:6" ht="14">
      <c r="F201" s="86"/>
    </row>
    <row r="202" spans="4:6" ht="14">
      <c r="F202" s="86"/>
    </row>
    <row r="203" spans="4:6" ht="14"/>
    <row r="204" spans="4:6" ht="14"/>
    <row r="205" spans="4:6" ht="14"/>
    <row r="206" spans="4:6" ht="4" customHeight="1"/>
    <row r="207" spans="4:6" ht="14"/>
    <row r="208" spans="4:6" ht="14"/>
    <row r="209" spans="6:6" ht="83.5" customHeight="1"/>
    <row r="210" spans="6:6" ht="14">
      <c r="F210" s="87"/>
    </row>
    <row r="211" spans="6:6" ht="14">
      <c r="F211" s="87"/>
    </row>
    <row r="212" spans="6:6" ht="14">
      <c r="F212" s="87"/>
    </row>
    <row r="213" spans="6:6" ht="14"/>
    <row r="214" spans="6:6" ht="14">
      <c r="F214" s="87"/>
    </row>
    <row r="215" spans="6:6" ht="14">
      <c r="F215" s="87"/>
    </row>
    <row r="216" spans="6:6" ht="14">
      <c r="F216" s="87"/>
    </row>
    <row r="217" spans="6:6" ht="14">
      <c r="F217" s="87"/>
    </row>
    <row r="218" spans="6:6" ht="14">
      <c r="F218" s="87"/>
    </row>
    <row r="219" spans="6:6" ht="47.5" customHeight="1">
      <c r="F219" s="87"/>
    </row>
    <row r="220" spans="6:6" ht="14">
      <c r="F220" s="87"/>
    </row>
    <row r="221" spans="6:6" ht="14">
      <c r="F221" s="87"/>
    </row>
    <row r="222" spans="6:6" ht="14">
      <c r="F222" s="87"/>
    </row>
    <row r="223" spans="6:6" ht="14">
      <c r="F223" s="87"/>
    </row>
    <row r="224" spans="6:6" ht="14">
      <c r="F224" s="87"/>
    </row>
    <row r="225" spans="6:6" ht="14">
      <c r="F225" s="87"/>
    </row>
    <row r="226" spans="6:6" ht="14">
      <c r="F226" s="87"/>
    </row>
    <row r="227" spans="6:6" ht="14">
      <c r="F227" s="87"/>
    </row>
    <row r="228" spans="6:6" ht="14">
      <c r="F228" s="87"/>
    </row>
    <row r="229" spans="6:6" ht="14">
      <c r="F229" s="87"/>
    </row>
    <row r="230" spans="6:6" ht="14">
      <c r="F230" s="87"/>
    </row>
    <row r="231" spans="6:6" ht="14">
      <c r="F231" s="87"/>
    </row>
    <row r="232" spans="6:6" ht="14">
      <c r="F232" s="87"/>
    </row>
    <row r="233" spans="6:6" ht="14">
      <c r="F233" s="87"/>
    </row>
    <row r="234" spans="6:6" ht="14">
      <c r="F234" s="87"/>
    </row>
    <row r="235" spans="6:6" ht="14">
      <c r="F235" s="87"/>
    </row>
    <row r="236" spans="6:6" ht="14">
      <c r="F236" s="87"/>
    </row>
    <row r="237" spans="6:6" ht="14">
      <c r="F237" s="87"/>
    </row>
  </sheetData>
  <mergeCells count="33">
    <mergeCell ref="B32:C32"/>
    <mergeCell ref="M2:N2"/>
    <mergeCell ref="M12:N12"/>
    <mergeCell ref="A2:A39"/>
    <mergeCell ref="E1:I1"/>
    <mergeCell ref="B2:C2"/>
    <mergeCell ref="B12:C12"/>
    <mergeCell ref="B22:C22"/>
    <mergeCell ref="E2:E29"/>
    <mergeCell ref="C1:D1"/>
    <mergeCell ref="F2:G2"/>
    <mergeCell ref="F12:G12"/>
    <mergeCell ref="L2:L19"/>
    <mergeCell ref="P2:P39"/>
    <mergeCell ref="J22:K22"/>
    <mergeCell ref="I2:I29"/>
    <mergeCell ref="F22:G22"/>
    <mergeCell ref="J2:K2"/>
    <mergeCell ref="J12:K12"/>
    <mergeCell ref="AC2:AD2"/>
    <mergeCell ref="AC12:AD12"/>
    <mergeCell ref="Q22:R22"/>
    <mergeCell ref="Q32:R32"/>
    <mergeCell ref="U2:V2"/>
    <mergeCell ref="U12:V12"/>
    <mergeCell ref="Y2:Z2"/>
    <mergeCell ref="Y12:Z12"/>
    <mergeCell ref="Y22:Z22"/>
    <mergeCell ref="T2:T19"/>
    <mergeCell ref="AB2:AB19"/>
    <mergeCell ref="X2:X29"/>
    <mergeCell ref="Q2:R2"/>
    <mergeCell ref="Q12:R12"/>
  </mergeCells>
  <pageMargins left="0.7" right="0.7" top="0.75" bottom="0.75" header="0.3" footer="0.3"/>
  <pageSetup scale="5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208"/>
  <sheetViews>
    <sheetView showGridLines="0" zoomScale="90" zoomScaleNormal="90" workbookViewId="0"/>
  </sheetViews>
  <sheetFormatPr baseColWidth="10" defaultColWidth="12.5" defaultRowHeight="16" customHeight="1"/>
  <cols>
    <col min="1" max="2" width="12.5" style="6"/>
    <col min="3" max="3" width="85.5" style="49" customWidth="1"/>
    <col min="4" max="4" width="2.5" style="6" customWidth="1"/>
    <col min="5" max="5" width="12.5" style="6" customWidth="1"/>
    <col min="6" max="6" width="12.5" style="6"/>
    <col min="7" max="7" width="85.5" style="49" customWidth="1"/>
    <col min="8" max="8" width="2.5" style="6" customWidth="1"/>
    <col min="9" max="10" width="12.5" style="6"/>
    <col min="11" max="11" width="85.5" style="6" customWidth="1"/>
    <col min="12" max="12" width="2.5" style="6" customWidth="1"/>
    <col min="13" max="14" width="12.5" style="6"/>
    <col min="15" max="15" width="85.5" style="6" customWidth="1"/>
    <col min="16" max="16384" width="12.5" style="6"/>
  </cols>
  <sheetData>
    <row r="1" spans="1:16" ht="106" customHeight="1" thickBot="1">
      <c r="A1" s="156"/>
      <c r="B1" s="102"/>
      <c r="C1" s="445" t="s">
        <v>271</v>
      </c>
      <c r="D1" s="445"/>
      <c r="E1" s="472" t="s">
        <v>460</v>
      </c>
      <c r="F1" s="472"/>
      <c r="G1" s="472"/>
      <c r="H1" s="472"/>
    </row>
    <row r="2" spans="1:16" ht="28.75" customHeight="1" thickBot="1">
      <c r="A2" s="529" t="s">
        <v>149</v>
      </c>
      <c r="B2" s="530"/>
      <c r="C2" s="530"/>
      <c r="D2" s="531"/>
      <c r="E2" s="532" t="s">
        <v>155</v>
      </c>
      <c r="F2" s="533"/>
      <c r="G2" s="533"/>
      <c r="H2" s="534"/>
      <c r="I2" s="535" t="s">
        <v>258</v>
      </c>
      <c r="J2" s="536"/>
      <c r="K2" s="536"/>
      <c r="L2" s="537"/>
      <c r="M2" s="510" t="s">
        <v>259</v>
      </c>
      <c r="N2" s="511"/>
      <c r="O2" s="512"/>
    </row>
    <row r="3" spans="1:16" ht="20" customHeight="1">
      <c r="A3" s="538" t="s">
        <v>264</v>
      </c>
      <c r="B3" s="144" t="s">
        <v>261</v>
      </c>
      <c r="C3" s="30"/>
      <c r="E3" s="513" t="s">
        <v>266</v>
      </c>
      <c r="F3" s="144" t="s">
        <v>156</v>
      </c>
      <c r="I3" s="465" t="s">
        <v>268</v>
      </c>
      <c r="J3" s="144" t="s">
        <v>209</v>
      </c>
      <c r="K3" s="30"/>
      <c r="M3" s="515" t="s">
        <v>269</v>
      </c>
      <c r="N3" s="144" t="s">
        <v>223</v>
      </c>
      <c r="O3" s="145"/>
    </row>
    <row r="4" spans="1:16" ht="20" customHeight="1">
      <c r="A4" s="538"/>
      <c r="B4" s="144"/>
      <c r="C4" s="30"/>
      <c r="E4" s="513"/>
      <c r="F4" s="524" t="s">
        <v>543</v>
      </c>
      <c r="G4" s="525"/>
      <c r="I4" s="465"/>
      <c r="J4" s="524" t="s">
        <v>544</v>
      </c>
      <c r="K4" s="525"/>
      <c r="M4" s="516"/>
      <c r="N4" s="524" t="s">
        <v>544</v>
      </c>
      <c r="O4" s="525"/>
      <c r="P4" s="147"/>
    </row>
    <row r="5" spans="1:16" s="132" customFormat="1" ht="20" customHeight="1">
      <c r="A5" s="538"/>
      <c r="B5" s="76" t="s">
        <v>95</v>
      </c>
      <c r="C5" s="74" t="s">
        <v>150</v>
      </c>
      <c r="D5" s="140"/>
      <c r="E5" s="513"/>
      <c r="F5" s="76" t="s">
        <v>95</v>
      </c>
      <c r="G5" s="74" t="s">
        <v>150</v>
      </c>
      <c r="H5" s="67"/>
      <c r="I5" s="465"/>
      <c r="J5" s="74" t="s">
        <v>95</v>
      </c>
      <c r="K5" s="74" t="s">
        <v>117</v>
      </c>
      <c r="M5" s="516"/>
      <c r="N5" s="137" t="s">
        <v>95</v>
      </c>
      <c r="O5" s="106" t="s">
        <v>150</v>
      </c>
    </row>
    <row r="6" spans="1:16" s="72" customFormat="1" ht="85" customHeight="1">
      <c r="A6" s="538"/>
      <c r="B6" s="78" t="s">
        <v>97</v>
      </c>
      <c r="C6" s="62" t="s">
        <v>461</v>
      </c>
      <c r="E6" s="513"/>
      <c r="F6" s="78" t="s">
        <v>97</v>
      </c>
      <c r="G6" s="135" t="s">
        <v>157</v>
      </c>
      <c r="H6" s="67"/>
      <c r="I6" s="465"/>
      <c r="J6" s="131" t="s">
        <v>97</v>
      </c>
      <c r="K6" s="69" t="s">
        <v>490</v>
      </c>
      <c r="M6" s="516"/>
      <c r="N6" s="136" t="s">
        <v>97</v>
      </c>
      <c r="O6" s="108" t="s">
        <v>521</v>
      </c>
    </row>
    <row r="7" spans="1:16" s="72" customFormat="1" ht="85" customHeight="1">
      <c r="A7" s="538"/>
      <c r="B7" s="78" t="s">
        <v>99</v>
      </c>
      <c r="C7" s="62" t="s">
        <v>462</v>
      </c>
      <c r="E7" s="513"/>
      <c r="F7" s="78" t="s">
        <v>99</v>
      </c>
      <c r="G7" s="69" t="s">
        <v>157</v>
      </c>
      <c r="H7" s="67"/>
      <c r="I7" s="465"/>
      <c r="J7" s="131" t="s">
        <v>99</v>
      </c>
      <c r="K7" s="69" t="s">
        <v>210</v>
      </c>
      <c r="M7" s="516"/>
      <c r="N7" s="136" t="s">
        <v>99</v>
      </c>
      <c r="O7" s="108" t="s">
        <v>522</v>
      </c>
    </row>
    <row r="8" spans="1:16" s="72" customFormat="1" ht="85" customHeight="1">
      <c r="A8" s="538"/>
      <c r="B8" s="78" t="s">
        <v>101</v>
      </c>
      <c r="C8" s="62" t="s">
        <v>463</v>
      </c>
      <c r="D8" s="139"/>
      <c r="E8" s="513"/>
      <c r="F8" s="78" t="s">
        <v>101</v>
      </c>
      <c r="G8" s="69" t="s">
        <v>158</v>
      </c>
      <c r="H8" s="67"/>
      <c r="I8" s="465"/>
      <c r="J8" s="131" t="s">
        <v>101</v>
      </c>
      <c r="K8" s="69" t="s">
        <v>491</v>
      </c>
      <c r="M8" s="516"/>
      <c r="N8" s="136" t="s">
        <v>101</v>
      </c>
      <c r="O8" s="108" t="s">
        <v>523</v>
      </c>
    </row>
    <row r="9" spans="1:16" s="72" customFormat="1" ht="85" customHeight="1">
      <c r="A9" s="538"/>
      <c r="B9" s="78" t="s">
        <v>103</v>
      </c>
      <c r="C9" s="62" t="s">
        <v>464</v>
      </c>
      <c r="D9" s="139"/>
      <c r="E9" s="513"/>
      <c r="F9" s="78" t="s">
        <v>103</v>
      </c>
      <c r="G9" s="69" t="s">
        <v>159</v>
      </c>
      <c r="H9" s="67"/>
      <c r="I9" s="465"/>
      <c r="J9" s="131" t="s">
        <v>103</v>
      </c>
      <c r="K9" s="69" t="s">
        <v>492</v>
      </c>
      <c r="M9" s="516"/>
      <c r="N9" s="136" t="s">
        <v>103</v>
      </c>
      <c r="O9" s="108" t="s">
        <v>524</v>
      </c>
    </row>
    <row r="10" spans="1:16" s="72" customFormat="1" ht="85" customHeight="1" thickBot="1">
      <c r="A10" s="538"/>
      <c r="B10" s="78" t="s">
        <v>105</v>
      </c>
      <c r="C10" s="62" t="s">
        <v>465</v>
      </c>
      <c r="E10" s="513"/>
      <c r="F10" s="78" t="s">
        <v>105</v>
      </c>
      <c r="G10" s="69" t="s">
        <v>159</v>
      </c>
      <c r="H10" s="67"/>
      <c r="I10" s="465"/>
      <c r="J10" s="131" t="s">
        <v>105</v>
      </c>
      <c r="K10" s="69" t="s">
        <v>493</v>
      </c>
      <c r="M10" s="517"/>
      <c r="N10" s="136" t="s">
        <v>105</v>
      </c>
      <c r="O10" s="108" t="s">
        <v>525</v>
      </c>
    </row>
    <row r="11" spans="1:16" ht="14.25" customHeight="1">
      <c r="A11" s="538"/>
      <c r="E11" s="513"/>
      <c r="F11" s="26"/>
      <c r="G11" s="30"/>
      <c r="H11" s="31"/>
      <c r="I11" s="465"/>
      <c r="J11" s="123"/>
      <c r="K11" s="125"/>
      <c r="M11" s="521" t="s">
        <v>270</v>
      </c>
      <c r="O11" s="114"/>
    </row>
    <row r="12" spans="1:16" ht="16" customHeight="1">
      <c r="A12" s="538"/>
      <c r="B12" s="240" t="s">
        <v>151</v>
      </c>
      <c r="E12" s="513"/>
      <c r="F12" s="144" t="s">
        <v>160</v>
      </c>
      <c r="G12" s="30"/>
      <c r="H12" s="31"/>
      <c r="I12" s="465"/>
      <c r="J12" s="144" t="s">
        <v>211</v>
      </c>
      <c r="K12" s="30"/>
      <c r="M12" s="522"/>
      <c r="N12" s="144" t="s">
        <v>224</v>
      </c>
      <c r="O12" s="114"/>
    </row>
    <row r="13" spans="1:16" ht="20" customHeight="1">
      <c r="A13" s="538"/>
      <c r="B13" s="524" t="s">
        <v>542</v>
      </c>
      <c r="C13" s="525"/>
      <c r="E13" s="513"/>
      <c r="F13" s="524" t="s">
        <v>542</v>
      </c>
      <c r="G13" s="525"/>
      <c r="H13" s="31"/>
      <c r="I13" s="465"/>
      <c r="J13" s="524" t="s">
        <v>544</v>
      </c>
      <c r="K13" s="525"/>
      <c r="M13" s="522"/>
      <c r="N13" s="543" t="s">
        <v>542</v>
      </c>
      <c r="O13" s="545"/>
    </row>
    <row r="14" spans="1:16" s="132" customFormat="1" ht="20" customHeight="1">
      <c r="A14" s="538"/>
      <c r="B14" s="76" t="s">
        <v>95</v>
      </c>
      <c r="C14" s="63" t="s">
        <v>150</v>
      </c>
      <c r="E14" s="513"/>
      <c r="F14" s="76" t="s">
        <v>95</v>
      </c>
      <c r="G14" s="74" t="s">
        <v>117</v>
      </c>
      <c r="H14" s="67"/>
      <c r="I14" s="465"/>
      <c r="J14" s="74" t="s">
        <v>95</v>
      </c>
      <c r="K14" s="74" t="s">
        <v>117</v>
      </c>
      <c r="M14" s="522"/>
      <c r="N14" s="76" t="s">
        <v>95</v>
      </c>
      <c r="O14" s="106" t="s">
        <v>150</v>
      </c>
    </row>
    <row r="15" spans="1:16" s="72" customFormat="1" ht="85" customHeight="1">
      <c r="A15" s="538"/>
      <c r="B15" s="73" t="s">
        <v>97</v>
      </c>
      <c r="C15" s="141" t="s">
        <v>466</v>
      </c>
      <c r="E15" s="513"/>
      <c r="F15" s="73" t="s">
        <v>97</v>
      </c>
      <c r="G15" s="69" t="s">
        <v>474</v>
      </c>
      <c r="H15" s="67"/>
      <c r="I15" s="465"/>
      <c r="J15" s="131" t="s">
        <v>97</v>
      </c>
      <c r="K15" s="69" t="s">
        <v>494</v>
      </c>
      <c r="M15" s="522"/>
      <c r="N15" s="78" t="s">
        <v>97</v>
      </c>
      <c r="O15" s="108" t="s">
        <v>526</v>
      </c>
    </row>
    <row r="16" spans="1:16" s="72" customFormat="1" ht="85" customHeight="1">
      <c r="A16" s="538"/>
      <c r="B16" s="73" t="s">
        <v>99</v>
      </c>
      <c r="C16" s="62" t="s">
        <v>152</v>
      </c>
      <c r="E16" s="513"/>
      <c r="F16" s="73" t="s">
        <v>99</v>
      </c>
      <c r="G16" s="69" t="s">
        <v>475</v>
      </c>
      <c r="H16" s="67"/>
      <c r="I16" s="465"/>
      <c r="J16" s="131" t="s">
        <v>99</v>
      </c>
      <c r="K16" s="69" t="s">
        <v>212</v>
      </c>
      <c r="M16" s="522"/>
      <c r="N16" s="78" t="s">
        <v>99</v>
      </c>
      <c r="O16" s="108" t="s">
        <v>527</v>
      </c>
    </row>
    <row r="17" spans="1:15" s="72" customFormat="1" ht="85" customHeight="1">
      <c r="A17" s="538"/>
      <c r="B17" s="73" t="s">
        <v>101</v>
      </c>
      <c r="C17" s="62" t="s">
        <v>467</v>
      </c>
      <c r="E17" s="513"/>
      <c r="F17" s="73" t="s">
        <v>101</v>
      </c>
      <c r="G17" s="69" t="s">
        <v>476</v>
      </c>
      <c r="H17" s="67"/>
      <c r="I17" s="465"/>
      <c r="J17" s="131" t="s">
        <v>101</v>
      </c>
      <c r="K17" s="69" t="s">
        <v>495</v>
      </c>
      <c r="M17" s="522"/>
      <c r="N17" s="78" t="s">
        <v>101</v>
      </c>
      <c r="O17" s="108" t="s">
        <v>528</v>
      </c>
    </row>
    <row r="18" spans="1:15" s="72" customFormat="1" ht="102" customHeight="1">
      <c r="A18" s="538"/>
      <c r="B18" s="73" t="s">
        <v>103</v>
      </c>
      <c r="C18" s="134" t="s">
        <v>468</v>
      </c>
      <c r="E18" s="513"/>
      <c r="F18" s="73" t="s">
        <v>103</v>
      </c>
      <c r="G18" s="69" t="s">
        <v>477</v>
      </c>
      <c r="H18" s="67"/>
      <c r="I18" s="465"/>
      <c r="J18" s="131" t="s">
        <v>103</v>
      </c>
      <c r="K18" s="69" t="s">
        <v>496</v>
      </c>
      <c r="M18" s="522"/>
      <c r="N18" s="78" t="s">
        <v>103</v>
      </c>
      <c r="O18" s="108" t="s">
        <v>529</v>
      </c>
    </row>
    <row r="19" spans="1:15" s="72" customFormat="1" ht="85" customHeight="1" thickBot="1">
      <c r="A19" s="539"/>
      <c r="B19" s="73" t="s">
        <v>105</v>
      </c>
      <c r="C19" s="62" t="s">
        <v>469</v>
      </c>
      <c r="E19" s="513"/>
      <c r="F19" s="73" t="s">
        <v>105</v>
      </c>
      <c r="G19" s="69" t="s">
        <v>260</v>
      </c>
      <c r="H19" s="67"/>
      <c r="I19" s="465"/>
      <c r="J19" s="131" t="s">
        <v>105</v>
      </c>
      <c r="K19" s="69" t="s">
        <v>497</v>
      </c>
      <c r="M19" s="522"/>
      <c r="N19" s="78" t="s">
        <v>105</v>
      </c>
      <c r="O19" s="108" t="s">
        <v>530</v>
      </c>
    </row>
    <row r="20" spans="1:15" ht="14.25" customHeight="1">
      <c r="A20" s="540" t="s">
        <v>265</v>
      </c>
      <c r="B20" s="143"/>
      <c r="C20" s="124"/>
      <c r="E20" s="513"/>
      <c r="F20" s="142"/>
      <c r="H20" s="31"/>
      <c r="I20" s="465"/>
      <c r="J20" s="123"/>
      <c r="K20" s="125"/>
      <c r="M20" s="522"/>
      <c r="N20" s="26"/>
      <c r="O20" s="145"/>
    </row>
    <row r="21" spans="1:15" ht="16" customHeight="1">
      <c r="A21" s="541"/>
      <c r="B21" s="240" t="s">
        <v>153</v>
      </c>
      <c r="C21" s="130"/>
      <c r="E21" s="513"/>
      <c r="F21" s="240" t="s">
        <v>205</v>
      </c>
      <c r="G21" s="30"/>
      <c r="H21" s="31"/>
      <c r="I21" s="465"/>
      <c r="J21" s="144" t="s">
        <v>213</v>
      </c>
      <c r="K21" s="30"/>
      <c r="M21" s="522"/>
      <c r="N21" s="144" t="s">
        <v>225</v>
      </c>
      <c r="O21" s="145"/>
    </row>
    <row r="22" spans="1:15" ht="20" customHeight="1">
      <c r="A22" s="541"/>
      <c r="B22" s="524" t="s">
        <v>542</v>
      </c>
      <c r="C22" s="525"/>
      <c r="E22" s="513"/>
      <c r="F22" s="524" t="s">
        <v>542</v>
      </c>
      <c r="G22" s="525"/>
      <c r="H22" s="31"/>
      <c r="I22" s="465"/>
      <c r="J22" s="524" t="s">
        <v>544</v>
      </c>
      <c r="K22" s="525"/>
      <c r="M22" s="522"/>
      <c r="N22" s="543" t="s">
        <v>542</v>
      </c>
      <c r="O22" s="545"/>
    </row>
    <row r="23" spans="1:15" s="132" customFormat="1" ht="20" customHeight="1">
      <c r="A23" s="541"/>
      <c r="B23" s="137" t="s">
        <v>95</v>
      </c>
      <c r="C23" s="63" t="s">
        <v>150</v>
      </c>
      <c r="E23" s="513"/>
      <c r="F23" s="76" t="s">
        <v>95</v>
      </c>
      <c r="G23" s="74" t="s">
        <v>150</v>
      </c>
      <c r="H23" s="67"/>
      <c r="I23" s="465"/>
      <c r="J23" s="74" t="s">
        <v>95</v>
      </c>
      <c r="K23" s="74" t="s">
        <v>117</v>
      </c>
      <c r="M23" s="522"/>
      <c r="N23" s="76" t="s">
        <v>95</v>
      </c>
      <c r="O23" s="106" t="s">
        <v>150</v>
      </c>
    </row>
    <row r="24" spans="1:15" s="72" customFormat="1" ht="85" customHeight="1">
      <c r="A24" s="541"/>
      <c r="B24" s="131" t="s">
        <v>97</v>
      </c>
      <c r="C24" s="62" t="s">
        <v>154</v>
      </c>
      <c r="E24" s="513"/>
      <c r="F24" s="73" t="s">
        <v>97</v>
      </c>
      <c r="G24" s="69" t="s">
        <v>478</v>
      </c>
      <c r="H24" s="67"/>
      <c r="I24" s="465"/>
      <c r="J24" s="131" t="s">
        <v>214</v>
      </c>
      <c r="K24" s="69" t="s">
        <v>498</v>
      </c>
      <c r="M24" s="522"/>
      <c r="N24" s="78" t="s">
        <v>97</v>
      </c>
      <c r="O24" s="108" t="s">
        <v>226</v>
      </c>
    </row>
    <row r="25" spans="1:15" s="72" customFormat="1" ht="85" customHeight="1">
      <c r="A25" s="541"/>
      <c r="B25" s="131" t="s">
        <v>99</v>
      </c>
      <c r="C25" s="62" t="s">
        <v>470</v>
      </c>
      <c r="D25" s="139"/>
      <c r="E25" s="513"/>
      <c r="F25" s="73" t="s">
        <v>99</v>
      </c>
      <c r="G25" s="69" t="s">
        <v>479</v>
      </c>
      <c r="H25" s="67"/>
      <c r="I25" s="465"/>
      <c r="J25" s="131" t="s">
        <v>215</v>
      </c>
      <c r="K25" s="69" t="s">
        <v>499</v>
      </c>
      <c r="M25" s="522"/>
      <c r="N25" s="78" t="s">
        <v>99</v>
      </c>
      <c r="O25" s="108" t="s">
        <v>227</v>
      </c>
    </row>
    <row r="26" spans="1:15" s="72" customFormat="1" ht="85" customHeight="1">
      <c r="A26" s="541"/>
      <c r="B26" s="131" t="s">
        <v>101</v>
      </c>
      <c r="C26" s="62" t="s">
        <v>471</v>
      </c>
      <c r="E26" s="513"/>
      <c r="F26" s="73" t="s">
        <v>101</v>
      </c>
      <c r="G26" s="69" t="s">
        <v>480</v>
      </c>
      <c r="H26" s="67"/>
      <c r="I26" s="465"/>
      <c r="J26" s="131" t="s">
        <v>101</v>
      </c>
      <c r="K26" s="69" t="s">
        <v>500</v>
      </c>
      <c r="M26" s="522"/>
      <c r="N26" s="78" t="s">
        <v>101</v>
      </c>
      <c r="O26" s="108" t="s">
        <v>228</v>
      </c>
    </row>
    <row r="27" spans="1:15" s="72" customFormat="1" ht="98.5" customHeight="1">
      <c r="A27" s="541"/>
      <c r="B27" s="131" t="s">
        <v>103</v>
      </c>
      <c r="C27" s="62" t="s">
        <v>472</v>
      </c>
      <c r="E27" s="513"/>
      <c r="F27" s="73" t="s">
        <v>103</v>
      </c>
      <c r="G27" s="69" t="s">
        <v>481</v>
      </c>
      <c r="H27" s="67"/>
      <c r="I27" s="465"/>
      <c r="J27" s="131" t="s">
        <v>103</v>
      </c>
      <c r="K27" s="69" t="s">
        <v>216</v>
      </c>
      <c r="M27" s="522"/>
      <c r="N27" s="78" t="s">
        <v>103</v>
      </c>
      <c r="O27" s="108" t="s">
        <v>229</v>
      </c>
    </row>
    <row r="28" spans="1:15" s="72" customFormat="1" ht="85" customHeight="1" thickBot="1">
      <c r="A28" s="542"/>
      <c r="B28" s="131" t="s">
        <v>105</v>
      </c>
      <c r="C28" s="62" t="s">
        <v>473</v>
      </c>
      <c r="D28" s="139"/>
      <c r="E28" s="513"/>
      <c r="F28" s="73" t="s">
        <v>105</v>
      </c>
      <c r="G28" s="69" t="s">
        <v>206</v>
      </c>
      <c r="H28" s="67"/>
      <c r="I28" s="465"/>
      <c r="J28" s="131" t="s">
        <v>217</v>
      </c>
      <c r="K28" s="69" t="s">
        <v>501</v>
      </c>
      <c r="M28" s="523"/>
      <c r="N28" s="78" t="s">
        <v>105</v>
      </c>
      <c r="O28" s="108" t="s">
        <v>531</v>
      </c>
    </row>
    <row r="29" spans="1:15" ht="12.75" customHeight="1">
      <c r="A29" s="146"/>
      <c r="E29" s="513"/>
      <c r="F29" s="101"/>
      <c r="H29" s="31"/>
      <c r="I29" s="465"/>
      <c r="J29" s="123"/>
      <c r="K29" s="125"/>
      <c r="O29" s="114"/>
    </row>
    <row r="30" spans="1:15" ht="18.25" customHeight="1">
      <c r="A30" s="147"/>
      <c r="E30" s="513"/>
      <c r="F30" s="144" t="s">
        <v>207</v>
      </c>
      <c r="H30" s="31"/>
      <c r="I30" s="465"/>
      <c r="J30" s="144" t="s">
        <v>218</v>
      </c>
      <c r="K30" s="30"/>
      <c r="O30" s="114"/>
    </row>
    <row r="31" spans="1:15" ht="20" customHeight="1">
      <c r="A31" s="147"/>
      <c r="E31" s="513"/>
      <c r="F31" s="543" t="s">
        <v>542</v>
      </c>
      <c r="G31" s="544"/>
      <c r="I31" s="465"/>
      <c r="J31" s="524" t="s">
        <v>544</v>
      </c>
      <c r="K31" s="525"/>
      <c r="O31" s="114"/>
    </row>
    <row r="32" spans="1:15" s="132" customFormat="1" ht="20" customHeight="1">
      <c r="A32" s="148"/>
      <c r="C32" s="149"/>
      <c r="E32" s="513"/>
      <c r="F32" s="76" t="s">
        <v>95</v>
      </c>
      <c r="G32" s="74" t="s">
        <v>150</v>
      </c>
      <c r="I32" s="465"/>
      <c r="J32" s="74" t="s">
        <v>95</v>
      </c>
      <c r="K32" s="74" t="s">
        <v>117</v>
      </c>
      <c r="O32" s="150"/>
    </row>
    <row r="33" spans="1:15" ht="60">
      <c r="A33" s="147"/>
      <c r="E33" s="513"/>
      <c r="F33" s="73" t="s">
        <v>97</v>
      </c>
      <c r="G33" s="69" t="s">
        <v>262</v>
      </c>
      <c r="H33" s="72"/>
      <c r="I33" s="465"/>
      <c r="J33" s="131" t="s">
        <v>214</v>
      </c>
      <c r="K33" s="69" t="s">
        <v>502</v>
      </c>
      <c r="O33" s="114"/>
    </row>
    <row r="34" spans="1:15" ht="94" customHeight="1">
      <c r="A34" s="147"/>
      <c r="E34" s="513"/>
      <c r="F34" s="73" t="s">
        <v>99</v>
      </c>
      <c r="G34" s="69" t="s">
        <v>482</v>
      </c>
      <c r="H34" s="72"/>
      <c r="I34" s="465"/>
      <c r="J34" s="131" t="s">
        <v>215</v>
      </c>
      <c r="K34" s="69" t="s">
        <v>503</v>
      </c>
      <c r="O34" s="114"/>
    </row>
    <row r="35" spans="1:15" ht="75">
      <c r="A35" s="147"/>
      <c r="E35" s="513"/>
      <c r="F35" s="73" t="s">
        <v>101</v>
      </c>
      <c r="G35" s="69" t="s">
        <v>483</v>
      </c>
      <c r="H35" s="72"/>
      <c r="I35" s="465"/>
      <c r="J35" s="131" t="s">
        <v>101</v>
      </c>
      <c r="K35" s="69" t="s">
        <v>504</v>
      </c>
      <c r="O35" s="114"/>
    </row>
    <row r="36" spans="1:15" ht="90">
      <c r="A36" s="147"/>
      <c r="E36" s="513"/>
      <c r="F36" s="73" t="s">
        <v>103</v>
      </c>
      <c r="G36" s="69" t="s">
        <v>484</v>
      </c>
      <c r="H36" s="72"/>
      <c r="I36" s="465"/>
      <c r="J36" s="131" t="s">
        <v>103</v>
      </c>
      <c r="K36" s="69" t="s">
        <v>505</v>
      </c>
      <c r="O36" s="114"/>
    </row>
    <row r="37" spans="1:15" ht="76" thickBot="1">
      <c r="A37" s="147"/>
      <c r="E37" s="514"/>
      <c r="F37" s="73" t="s">
        <v>105</v>
      </c>
      <c r="G37" s="69" t="s">
        <v>485</v>
      </c>
      <c r="H37" s="72"/>
      <c r="I37" s="465"/>
      <c r="J37" s="131" t="s">
        <v>217</v>
      </c>
      <c r="K37" s="69" t="s">
        <v>506</v>
      </c>
      <c r="O37" s="114"/>
    </row>
    <row r="38" spans="1:15" ht="14">
      <c r="A38" s="147"/>
      <c r="E38" s="518" t="s">
        <v>267</v>
      </c>
      <c r="F38" s="101"/>
      <c r="I38" s="465"/>
      <c r="J38" s="123"/>
      <c r="K38" s="125"/>
      <c r="O38" s="114"/>
    </row>
    <row r="39" spans="1:15" ht="21">
      <c r="A39" s="147"/>
      <c r="E39" s="519"/>
      <c r="F39" s="240" t="s">
        <v>208</v>
      </c>
      <c r="I39" s="465"/>
      <c r="J39" s="144" t="s">
        <v>219</v>
      </c>
      <c r="K39" s="30"/>
      <c r="O39" s="114"/>
    </row>
    <row r="40" spans="1:15" ht="20" customHeight="1">
      <c r="A40" s="147"/>
      <c r="E40" s="519"/>
      <c r="F40" s="543" t="s">
        <v>542</v>
      </c>
      <c r="G40" s="544"/>
      <c r="I40" s="465"/>
      <c r="J40" s="524" t="s">
        <v>544</v>
      </c>
      <c r="K40" s="525"/>
      <c r="O40" s="114"/>
    </row>
    <row r="41" spans="1:15" s="132" customFormat="1" ht="20" customHeight="1">
      <c r="A41" s="148"/>
      <c r="C41" s="149"/>
      <c r="E41" s="519"/>
      <c r="F41" s="76" t="s">
        <v>95</v>
      </c>
      <c r="G41" s="74" t="s">
        <v>150</v>
      </c>
      <c r="I41" s="465"/>
      <c r="J41" s="74" t="s">
        <v>95</v>
      </c>
      <c r="K41" s="74" t="s">
        <v>117</v>
      </c>
      <c r="O41" s="150"/>
    </row>
    <row r="42" spans="1:15" ht="85" customHeight="1">
      <c r="A42" s="147"/>
      <c r="E42" s="519"/>
      <c r="F42" s="73" t="s">
        <v>97</v>
      </c>
      <c r="G42" s="69" t="s">
        <v>486</v>
      </c>
      <c r="H42" s="67"/>
      <c r="I42" s="465"/>
      <c r="J42" s="131" t="s">
        <v>214</v>
      </c>
      <c r="K42" s="69" t="s">
        <v>507</v>
      </c>
      <c r="O42" s="114"/>
    </row>
    <row r="43" spans="1:15" ht="85" customHeight="1">
      <c r="A43" s="147"/>
      <c r="E43" s="519"/>
      <c r="F43" s="73" t="s">
        <v>99</v>
      </c>
      <c r="G43" s="69" t="s">
        <v>487</v>
      </c>
      <c r="H43" s="67"/>
      <c r="I43" s="465"/>
      <c r="J43" s="131" t="s">
        <v>215</v>
      </c>
      <c r="K43" s="69" t="s">
        <v>508</v>
      </c>
      <c r="O43" s="114"/>
    </row>
    <row r="44" spans="1:15" ht="85" customHeight="1">
      <c r="A44" s="147"/>
      <c r="E44" s="519"/>
      <c r="F44" s="73" t="s">
        <v>101</v>
      </c>
      <c r="G44" s="69" t="s">
        <v>488</v>
      </c>
      <c r="H44" s="67"/>
      <c r="I44" s="465"/>
      <c r="J44" s="131" t="s">
        <v>101</v>
      </c>
      <c r="K44" s="69" t="s">
        <v>509</v>
      </c>
      <c r="O44" s="114"/>
    </row>
    <row r="45" spans="1:15" ht="99" customHeight="1">
      <c r="A45" s="147"/>
      <c r="E45" s="519"/>
      <c r="F45" s="73" t="s">
        <v>103</v>
      </c>
      <c r="G45" s="69" t="s">
        <v>489</v>
      </c>
      <c r="H45" s="67"/>
      <c r="I45" s="465"/>
      <c r="J45" s="131" t="s">
        <v>103</v>
      </c>
      <c r="K45" s="69" t="s">
        <v>510</v>
      </c>
      <c r="O45" s="114"/>
    </row>
    <row r="46" spans="1:15" ht="85" customHeight="1" thickBot="1">
      <c r="A46" s="147"/>
      <c r="E46" s="520"/>
      <c r="F46" s="73" t="s">
        <v>105</v>
      </c>
      <c r="G46" s="69" t="s">
        <v>263</v>
      </c>
      <c r="H46" s="67"/>
      <c r="I46" s="466"/>
      <c r="J46" s="131" t="s">
        <v>217</v>
      </c>
      <c r="K46" s="69" t="s">
        <v>220</v>
      </c>
      <c r="O46" s="114"/>
    </row>
    <row r="47" spans="1:15" ht="14">
      <c r="A47" s="147"/>
      <c r="E47" s="98"/>
      <c r="H47" s="31"/>
      <c r="I47" s="526" t="s">
        <v>85</v>
      </c>
      <c r="O47" s="114"/>
    </row>
    <row r="48" spans="1:15" ht="16" customHeight="1">
      <c r="A48" s="147"/>
      <c r="I48" s="527"/>
      <c r="J48" s="144" t="s">
        <v>221</v>
      </c>
      <c r="O48" s="114"/>
    </row>
    <row r="49" spans="1:15" ht="20" customHeight="1">
      <c r="A49" s="147"/>
      <c r="E49" s="98"/>
      <c r="I49" s="527"/>
      <c r="J49" s="543" t="s">
        <v>542</v>
      </c>
      <c r="K49" s="544"/>
      <c r="O49" s="114"/>
    </row>
    <row r="50" spans="1:15" s="132" customFormat="1" ht="20" customHeight="1">
      <c r="A50" s="148"/>
      <c r="C50" s="149"/>
      <c r="E50" s="138"/>
      <c r="G50" s="149"/>
      <c r="I50" s="527"/>
      <c r="J50" s="137" t="s">
        <v>95</v>
      </c>
      <c r="K50" s="74" t="s">
        <v>150</v>
      </c>
      <c r="O50" s="150"/>
    </row>
    <row r="51" spans="1:15" ht="85" customHeight="1">
      <c r="A51" s="147"/>
      <c r="G51" s="34"/>
      <c r="I51" s="527"/>
      <c r="J51" s="133" t="s">
        <v>97</v>
      </c>
      <c r="K51" s="69" t="s">
        <v>512</v>
      </c>
      <c r="O51" s="114"/>
    </row>
    <row r="52" spans="1:15" ht="85" customHeight="1">
      <c r="A52" s="147"/>
      <c r="I52" s="527"/>
      <c r="J52" s="133" t="s">
        <v>99</v>
      </c>
      <c r="K52" s="69" t="s">
        <v>511</v>
      </c>
      <c r="O52" s="114"/>
    </row>
    <row r="53" spans="1:15" ht="85" customHeight="1">
      <c r="A53" s="147"/>
      <c r="I53" s="527"/>
      <c r="J53" s="133" t="s">
        <v>101</v>
      </c>
      <c r="K53" s="69" t="s">
        <v>514</v>
      </c>
      <c r="O53" s="114"/>
    </row>
    <row r="54" spans="1:15" ht="85" customHeight="1">
      <c r="A54" s="147"/>
      <c r="I54" s="527"/>
      <c r="J54" s="133" t="s">
        <v>103</v>
      </c>
      <c r="K54" s="69" t="s">
        <v>513</v>
      </c>
      <c r="O54" s="114"/>
    </row>
    <row r="55" spans="1:15" ht="85" customHeight="1">
      <c r="A55" s="147"/>
      <c r="I55" s="527"/>
      <c r="J55" s="133" t="s">
        <v>105</v>
      </c>
      <c r="K55" s="69" t="s">
        <v>515</v>
      </c>
      <c r="O55" s="114"/>
    </row>
    <row r="56" spans="1:15" ht="14">
      <c r="A56" s="147"/>
      <c r="I56" s="527"/>
      <c r="J56" s="31"/>
      <c r="K56" s="30"/>
      <c r="O56" s="114"/>
    </row>
    <row r="57" spans="1:15" ht="21">
      <c r="A57" s="147"/>
      <c r="I57" s="527"/>
      <c r="J57" s="144" t="s">
        <v>222</v>
      </c>
      <c r="K57" s="30"/>
      <c r="O57" s="114"/>
    </row>
    <row r="58" spans="1:15" ht="20" customHeight="1">
      <c r="A58" s="147"/>
      <c r="I58" s="527"/>
      <c r="J58" s="543" t="s">
        <v>542</v>
      </c>
      <c r="K58" s="544"/>
      <c r="O58" s="114"/>
    </row>
    <row r="59" spans="1:15" s="132" customFormat="1" ht="20" customHeight="1">
      <c r="A59" s="148"/>
      <c r="C59" s="149"/>
      <c r="F59" s="75"/>
      <c r="G59" s="67"/>
      <c r="I59" s="527"/>
      <c r="J59" s="137" t="s">
        <v>95</v>
      </c>
      <c r="K59" s="74" t="s">
        <v>150</v>
      </c>
      <c r="O59" s="150"/>
    </row>
    <row r="60" spans="1:15" ht="85" customHeight="1">
      <c r="A60" s="147"/>
      <c r="I60" s="527"/>
      <c r="J60" s="133" t="s">
        <v>97</v>
      </c>
      <c r="K60" s="69" t="s">
        <v>516</v>
      </c>
      <c r="O60" s="114"/>
    </row>
    <row r="61" spans="1:15" ht="85" customHeight="1">
      <c r="A61" s="147"/>
      <c r="I61" s="527"/>
      <c r="J61" s="133" t="s">
        <v>99</v>
      </c>
      <c r="K61" s="69" t="s">
        <v>517</v>
      </c>
      <c r="O61" s="114"/>
    </row>
    <row r="62" spans="1:15" ht="85" customHeight="1">
      <c r="A62" s="147"/>
      <c r="H62" s="31"/>
      <c r="I62" s="527"/>
      <c r="J62" s="133" t="s">
        <v>101</v>
      </c>
      <c r="K62" s="69" t="s">
        <v>518</v>
      </c>
      <c r="O62" s="114"/>
    </row>
    <row r="63" spans="1:15" ht="85" customHeight="1">
      <c r="A63" s="147"/>
      <c r="I63" s="527"/>
      <c r="J63" s="133" t="s">
        <v>103</v>
      </c>
      <c r="K63" s="69" t="s">
        <v>519</v>
      </c>
      <c r="O63" s="114"/>
    </row>
    <row r="64" spans="1:15" ht="85" customHeight="1" thickBot="1">
      <c r="A64" s="151"/>
      <c r="B64" s="91"/>
      <c r="C64" s="152"/>
      <c r="D64" s="91"/>
      <c r="E64" s="91"/>
      <c r="F64" s="91"/>
      <c r="G64" s="152"/>
      <c r="H64" s="91"/>
      <c r="I64" s="528"/>
      <c r="J64" s="153" t="s">
        <v>105</v>
      </c>
      <c r="K64" s="154" t="s">
        <v>520</v>
      </c>
      <c r="L64" s="91"/>
      <c r="M64" s="91"/>
      <c r="N64" s="91"/>
      <c r="O64" s="92"/>
    </row>
    <row r="65" spans="10:11" ht="86.25" customHeight="1">
      <c r="J65" s="31"/>
      <c r="K65" s="30"/>
    </row>
    <row r="66" spans="10:11" ht="13"/>
    <row r="67" spans="10:11" ht="14">
      <c r="J67" s="31"/>
      <c r="K67" s="30"/>
    </row>
    <row r="68" spans="10:11" ht="14">
      <c r="J68" s="31"/>
      <c r="K68" s="30"/>
    </row>
    <row r="69" spans="10:11" ht="13"/>
    <row r="70" spans="10:11" ht="13"/>
    <row r="71" spans="10:11" ht="13"/>
    <row r="72" spans="10:11" ht="13"/>
    <row r="73" spans="10:11" ht="13"/>
    <row r="74" spans="10:11" ht="13"/>
    <row r="75" spans="10:11" ht="13"/>
    <row r="76" spans="10:11" ht="13"/>
    <row r="77" spans="10:11" ht="13"/>
    <row r="78" spans="10:11" ht="13"/>
    <row r="79" spans="10:11" ht="13"/>
    <row r="80" spans="10:11" ht="13"/>
    <row r="81" ht="13"/>
    <row r="82" ht="13"/>
    <row r="83" ht="13"/>
    <row r="84" ht="13"/>
    <row r="85" ht="13"/>
    <row r="86" ht="13"/>
    <row r="87" ht="13"/>
    <row r="88" ht="61.5" customHeight="1"/>
    <row r="89" ht="13"/>
    <row r="90" ht="13"/>
    <row r="91" ht="13"/>
    <row r="92" ht="13"/>
    <row r="93" ht="13"/>
    <row r="94" ht="13"/>
    <row r="95" ht="13"/>
    <row r="96" ht="13"/>
    <row r="97" ht="13"/>
    <row r="98" ht="13"/>
    <row r="99" ht="13"/>
    <row r="100" ht="13"/>
    <row r="101" ht="13"/>
    <row r="102" ht="13"/>
    <row r="103" ht="13"/>
    <row r="104" ht="13"/>
    <row r="105" ht="13"/>
    <row r="106" ht="13"/>
    <row r="107" ht="13"/>
    <row r="108" ht="13"/>
    <row r="109" ht="13"/>
    <row r="110" ht="13"/>
    <row r="111" ht="13"/>
    <row r="112" ht="13"/>
    <row r="113" ht="13"/>
    <row r="142" ht="13"/>
    <row r="143" ht="13"/>
    <row r="144" ht="13"/>
    <row r="145" ht="13"/>
    <row r="146" ht="13"/>
    <row r="147" ht="13"/>
    <row r="148" ht="13"/>
    <row r="149" ht="13"/>
    <row r="150" ht="13"/>
    <row r="151" ht="13"/>
    <row r="152" ht="13"/>
    <row r="153" ht="13"/>
    <row r="154" ht="13"/>
    <row r="155" ht="13"/>
    <row r="156" ht="13"/>
    <row r="157" ht="13"/>
    <row r="158" ht="13"/>
    <row r="159" ht="13"/>
    <row r="160" ht="13"/>
    <row r="161" ht="13"/>
    <row r="162" ht="13"/>
    <row r="163" ht="13"/>
    <row r="164" ht="13"/>
    <row r="165" ht="13"/>
    <row r="166" ht="13"/>
    <row r="167" ht="13"/>
    <row r="168" ht="13"/>
    <row r="169" ht="13"/>
    <row r="170" ht="13"/>
    <row r="171" ht="13"/>
    <row r="172" ht="13"/>
    <row r="173" ht="13"/>
    <row r="174" ht="13"/>
    <row r="175" ht="13"/>
    <row r="176" ht="13"/>
    <row r="177" ht="13"/>
    <row r="178" ht="13"/>
    <row r="179" ht="13"/>
    <row r="180" ht="13"/>
    <row r="181" ht="13"/>
    <row r="182" ht="13"/>
    <row r="183" ht="13"/>
    <row r="184" ht="13"/>
    <row r="185" ht="13"/>
    <row r="186" ht="13"/>
    <row r="187" ht="13"/>
    <row r="188" ht="13"/>
    <row r="189" ht="13"/>
    <row r="190" ht="13"/>
    <row r="191" ht="13"/>
    <row r="192" ht="13"/>
    <row r="193" ht="13"/>
    <row r="194" ht="13"/>
    <row r="195" ht="13"/>
    <row r="196" ht="13"/>
    <row r="197" ht="13"/>
    <row r="198" ht="13"/>
    <row r="199" ht="13"/>
    <row r="200" ht="13"/>
    <row r="201" ht="13"/>
    <row r="202" ht="13"/>
    <row r="203" ht="13"/>
    <row r="204" ht="13"/>
    <row r="205" ht="13"/>
    <row r="206" ht="13"/>
    <row r="207" ht="13"/>
    <row r="208" ht="13"/>
  </sheetData>
  <mergeCells count="31">
    <mergeCell ref="J49:K49"/>
    <mergeCell ref="J58:K58"/>
    <mergeCell ref="N13:O13"/>
    <mergeCell ref="N22:O22"/>
    <mergeCell ref="N4:O4"/>
    <mergeCell ref="I47:I64"/>
    <mergeCell ref="A2:D2"/>
    <mergeCell ref="E2:H2"/>
    <mergeCell ref="I2:L2"/>
    <mergeCell ref="E1:H1"/>
    <mergeCell ref="C1:D1"/>
    <mergeCell ref="A3:A19"/>
    <mergeCell ref="A20:A28"/>
    <mergeCell ref="B13:C13"/>
    <mergeCell ref="B22:C22"/>
    <mergeCell ref="F4:G4"/>
    <mergeCell ref="F13:G13"/>
    <mergeCell ref="F22:G22"/>
    <mergeCell ref="F31:G31"/>
    <mergeCell ref="F40:G40"/>
    <mergeCell ref="J4:K4"/>
    <mergeCell ref="M2:O2"/>
    <mergeCell ref="E3:E37"/>
    <mergeCell ref="I3:I46"/>
    <mergeCell ref="M3:M10"/>
    <mergeCell ref="E38:E46"/>
    <mergeCell ref="M11:M28"/>
    <mergeCell ref="J13:K13"/>
    <mergeCell ref="J22:K22"/>
    <mergeCell ref="J31:K31"/>
    <mergeCell ref="J40:K40"/>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BDE34-DFA8-4BF8-A746-A77A47BA1EB5}">
  <dimension ref="A1:I16"/>
  <sheetViews>
    <sheetView workbookViewId="0">
      <selection activeCell="M2" sqref="M2"/>
    </sheetView>
  </sheetViews>
  <sheetFormatPr baseColWidth="10" defaultColWidth="8.83203125" defaultRowHeight="13"/>
  <cols>
    <col min="1" max="1" width="0.83203125" customWidth="1"/>
    <col min="2" max="2" width="11" customWidth="1"/>
    <col min="3" max="3" width="12.6640625" customWidth="1"/>
  </cols>
  <sheetData>
    <row r="1" spans="1:9" s="6" customFormat="1" ht="106" customHeight="1">
      <c r="A1" s="156"/>
      <c r="B1" s="102"/>
      <c r="C1" s="555"/>
      <c r="D1" s="555"/>
      <c r="F1" s="556" t="s">
        <v>605</v>
      </c>
      <c r="G1" s="556"/>
      <c r="H1" s="556"/>
      <c r="I1" s="556"/>
    </row>
    <row r="2" spans="1:9" ht="6.5" customHeight="1">
      <c r="E2" s="274"/>
    </row>
    <row r="3" spans="1:9" ht="21" thickBot="1">
      <c r="B3" s="557" t="s">
        <v>606</v>
      </c>
      <c r="C3" s="557"/>
      <c r="D3" s="557"/>
      <c r="E3" s="557"/>
      <c r="F3" s="557"/>
      <c r="G3" s="557"/>
      <c r="H3" s="557"/>
      <c r="I3" s="557"/>
    </row>
    <row r="4" spans="1:9" ht="74.25" customHeight="1" thickBot="1">
      <c r="B4" s="548" t="s">
        <v>161</v>
      </c>
      <c r="C4" s="550" t="s">
        <v>162</v>
      </c>
      <c r="D4" s="550" t="s">
        <v>163</v>
      </c>
      <c r="E4" s="552" t="s">
        <v>607</v>
      </c>
      <c r="F4" s="553"/>
      <c r="G4" s="553"/>
      <c r="H4" s="553"/>
      <c r="I4" s="554"/>
    </row>
    <row r="5" spans="1:9" ht="15" thickBot="1">
      <c r="B5" s="549"/>
      <c r="C5" s="551"/>
      <c r="D5" s="551"/>
      <c r="E5" s="275" t="s">
        <v>97</v>
      </c>
      <c r="F5" s="275" t="s">
        <v>99</v>
      </c>
      <c r="G5" s="275" t="s">
        <v>101</v>
      </c>
      <c r="H5" s="275" t="s">
        <v>103</v>
      </c>
      <c r="I5" s="276" t="s">
        <v>105</v>
      </c>
    </row>
    <row r="6" spans="1:9" ht="29" thickBot="1">
      <c r="B6" s="546" t="s">
        <v>164</v>
      </c>
      <c r="C6" s="37" t="s">
        <v>165</v>
      </c>
      <c r="D6" s="94" t="s">
        <v>235</v>
      </c>
      <c r="E6" s="37" t="s">
        <v>166</v>
      </c>
      <c r="F6" s="38" t="s">
        <v>167</v>
      </c>
      <c r="G6" s="37" t="s">
        <v>168</v>
      </c>
      <c r="H6" s="37" t="s">
        <v>169</v>
      </c>
      <c r="I6" s="277" t="s">
        <v>170</v>
      </c>
    </row>
    <row r="7" spans="1:9" ht="27" thickBot="1">
      <c r="B7" s="547"/>
      <c r="C7" s="37" t="s">
        <v>171</v>
      </c>
      <c r="D7" s="93"/>
      <c r="E7" s="37" t="s">
        <v>172</v>
      </c>
      <c r="F7" s="38" t="s">
        <v>173</v>
      </c>
      <c r="G7" s="37" t="s">
        <v>174</v>
      </c>
      <c r="H7" s="37" t="s">
        <v>175</v>
      </c>
      <c r="I7" s="277" t="s">
        <v>170</v>
      </c>
    </row>
    <row r="8" spans="1:9" ht="42" thickBot="1">
      <c r="B8" s="546" t="s">
        <v>176</v>
      </c>
      <c r="C8" s="37" t="s">
        <v>165</v>
      </c>
      <c r="D8" s="37" t="s">
        <v>236</v>
      </c>
      <c r="E8" s="37" t="s">
        <v>177</v>
      </c>
      <c r="F8" s="37" t="s">
        <v>178</v>
      </c>
      <c r="G8" s="37" t="s">
        <v>179</v>
      </c>
      <c r="H8" s="37" t="s">
        <v>180</v>
      </c>
      <c r="I8" s="277" t="s">
        <v>170</v>
      </c>
    </row>
    <row r="9" spans="1:9" ht="42" thickBot="1">
      <c r="B9" s="547"/>
      <c r="C9" s="37" t="s">
        <v>171</v>
      </c>
      <c r="D9" s="37" t="s">
        <v>236</v>
      </c>
      <c r="E9" s="37" t="s">
        <v>181</v>
      </c>
      <c r="F9" s="37" t="s">
        <v>182</v>
      </c>
      <c r="G9" s="37" t="s">
        <v>183</v>
      </c>
      <c r="H9" s="37" t="s">
        <v>184</v>
      </c>
      <c r="I9" s="277" t="s">
        <v>170</v>
      </c>
    </row>
    <row r="10" spans="1:9" ht="42" thickBot="1">
      <c r="B10" s="546" t="s">
        <v>185</v>
      </c>
      <c r="C10" s="37" t="s">
        <v>165</v>
      </c>
      <c r="D10" s="37" t="s">
        <v>236</v>
      </c>
      <c r="E10" s="37" t="s">
        <v>186</v>
      </c>
      <c r="F10" s="37" t="s">
        <v>187</v>
      </c>
      <c r="G10" s="37" t="s">
        <v>188</v>
      </c>
      <c r="H10" s="37" t="s">
        <v>189</v>
      </c>
      <c r="I10" s="277" t="s">
        <v>170</v>
      </c>
    </row>
    <row r="11" spans="1:9" ht="42" thickBot="1">
      <c r="B11" s="547"/>
      <c r="C11" s="37" t="s">
        <v>171</v>
      </c>
      <c r="D11" s="37" t="s">
        <v>236</v>
      </c>
      <c r="E11" s="37" t="s">
        <v>190</v>
      </c>
      <c r="F11" s="37" t="s">
        <v>191</v>
      </c>
      <c r="G11" s="37" t="s">
        <v>192</v>
      </c>
      <c r="H11" s="37" t="s">
        <v>193</v>
      </c>
      <c r="I11" s="277" t="s">
        <v>170</v>
      </c>
    </row>
    <row r="12" spans="1:9" ht="40" thickBot="1">
      <c r="B12" s="278" t="s">
        <v>194</v>
      </c>
      <c r="C12" s="37" t="s">
        <v>195</v>
      </c>
      <c r="D12" s="39" t="s">
        <v>237</v>
      </c>
      <c r="E12" s="39" t="s">
        <v>196</v>
      </c>
      <c r="F12" s="39" t="s">
        <v>197</v>
      </c>
      <c r="G12" s="39" t="s">
        <v>198</v>
      </c>
      <c r="H12" s="39" t="s">
        <v>199</v>
      </c>
      <c r="I12" s="279" t="s">
        <v>170</v>
      </c>
    </row>
    <row r="13" spans="1:9" ht="40" thickBot="1">
      <c r="B13" s="280" t="s">
        <v>200</v>
      </c>
      <c r="C13" s="281" t="s">
        <v>195</v>
      </c>
      <c r="D13" s="282" t="s">
        <v>238</v>
      </c>
      <c r="E13" s="282" t="s">
        <v>201</v>
      </c>
      <c r="F13" s="283" t="s">
        <v>202</v>
      </c>
      <c r="G13" s="283" t="s">
        <v>203</v>
      </c>
      <c r="H13" s="282" t="s">
        <v>204</v>
      </c>
      <c r="I13" s="284" t="s">
        <v>170</v>
      </c>
    </row>
    <row r="14" spans="1:9">
      <c r="B14" s="6"/>
      <c r="C14" s="49"/>
      <c r="D14" s="6"/>
      <c r="E14" s="6"/>
      <c r="F14" s="6"/>
      <c r="G14" s="49"/>
      <c r="H14" s="6"/>
      <c r="I14" s="6"/>
    </row>
    <row r="15" spans="1:9">
      <c r="B15" s="6"/>
      <c r="C15" s="49"/>
      <c r="D15" s="6"/>
      <c r="E15" s="6"/>
      <c r="F15" s="6"/>
      <c r="G15" s="49"/>
      <c r="H15" s="6"/>
      <c r="I15" s="6"/>
    </row>
    <row r="16" spans="1:9">
      <c r="B16" s="6"/>
      <c r="C16" s="49"/>
      <c r="D16" s="6"/>
      <c r="E16" s="6"/>
      <c r="F16" s="6"/>
      <c r="G16" s="49"/>
      <c r="H16" s="6"/>
      <c r="I16" s="6"/>
    </row>
  </sheetData>
  <mergeCells count="10">
    <mergeCell ref="E4:I4"/>
    <mergeCell ref="C1:D1"/>
    <mergeCell ref="F1:I1"/>
    <mergeCell ref="B3:I3"/>
    <mergeCell ref="D4:D5"/>
    <mergeCell ref="B6:B7"/>
    <mergeCell ref="B8:B9"/>
    <mergeCell ref="B10:B11"/>
    <mergeCell ref="B4:B5"/>
    <mergeCell ref="C4:C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B6C2-8C46-4DB8-A82F-BE9687517F29}">
  <dimension ref="C1:S58"/>
  <sheetViews>
    <sheetView zoomScale="80" zoomScaleNormal="80" workbookViewId="0">
      <selection activeCell="K45" sqref="K45"/>
    </sheetView>
  </sheetViews>
  <sheetFormatPr baseColWidth="10" defaultColWidth="8.6640625" defaultRowHeight="13"/>
  <cols>
    <col min="1" max="1" width="1" style="6" customWidth="1"/>
    <col min="2" max="2" width="0.83203125" style="6" customWidth="1"/>
    <col min="3" max="3" width="12.6640625" style="6" customWidth="1"/>
    <col min="4" max="4" width="10.83203125" style="6" customWidth="1"/>
    <col min="5" max="5" width="18.33203125" style="6" customWidth="1"/>
    <col min="6" max="6" width="9.83203125" style="6" customWidth="1"/>
    <col min="7" max="7" width="8.6640625" style="6"/>
    <col min="8" max="8" width="26.1640625" style="6" customWidth="1"/>
    <col min="9" max="9" width="10.83203125" style="6" customWidth="1"/>
    <col min="10" max="10" width="8.83203125" style="6" customWidth="1"/>
    <col min="11" max="11" width="40.5" style="6" customWidth="1"/>
    <col min="12" max="12" width="14.1640625" style="49" customWidth="1"/>
    <col min="13" max="13" width="0.83203125" style="6" customWidth="1"/>
    <col min="14" max="14" width="18" style="6" customWidth="1"/>
    <col min="15" max="15" width="21.6640625" style="6" customWidth="1"/>
    <col min="16" max="16" width="5.5" style="6" customWidth="1"/>
    <col min="17" max="17" width="8.6640625" style="6" customWidth="1"/>
    <col min="18" max="18" width="8.6640625" style="6" hidden="1" customWidth="1"/>
    <col min="19" max="19" width="9.33203125" style="6" hidden="1" customWidth="1"/>
    <col min="20" max="16384" width="8.6640625" style="6"/>
  </cols>
  <sheetData>
    <row r="1" spans="3:19" ht="5.5" customHeight="1"/>
    <row r="2" spans="3:19" ht="2.75" customHeight="1" thickBot="1"/>
    <row r="3" spans="3:19" ht="77.5" customHeight="1" thickBot="1">
      <c r="E3" s="599" t="s">
        <v>579</v>
      </c>
      <c r="F3" s="600"/>
      <c r="G3" s="600"/>
      <c r="H3" s="600"/>
      <c r="I3" s="600"/>
      <c r="J3" s="600"/>
      <c r="K3" s="600"/>
      <c r="L3" s="601"/>
    </row>
    <row r="4" spans="3:19" ht="158.25" customHeight="1" thickBot="1">
      <c r="C4" s="602" t="s">
        <v>602</v>
      </c>
      <c r="D4" s="603"/>
      <c r="E4" s="603"/>
      <c r="F4" s="603"/>
      <c r="G4" s="603"/>
      <c r="H4" s="603"/>
      <c r="I4" s="603"/>
      <c r="J4" s="603"/>
      <c r="K4" s="603"/>
      <c r="L4" s="604"/>
      <c r="Q4" s="49"/>
    </row>
    <row r="5" spans="3:19" ht="4.5" customHeight="1" thickBot="1">
      <c r="R5" s="581" t="s">
        <v>567</v>
      </c>
      <c r="S5" s="582"/>
    </row>
    <row r="6" spans="3:19" ht="14" thickBot="1">
      <c r="C6" s="558" t="s">
        <v>551</v>
      </c>
      <c r="D6" s="560" t="s">
        <v>585</v>
      </c>
      <c r="E6" s="561"/>
      <c r="F6" s="561"/>
      <c r="G6" s="562"/>
      <c r="H6" s="605" t="s">
        <v>586</v>
      </c>
      <c r="I6" s="606"/>
      <c r="J6" s="606"/>
      <c r="K6" s="606"/>
      <c r="L6" s="607"/>
      <c r="R6" s="583"/>
      <c r="S6" s="584"/>
    </row>
    <row r="7" spans="3:19" ht="58.75" customHeight="1" thickBot="1">
      <c r="C7" s="559"/>
      <c r="D7" s="563"/>
      <c r="E7" s="564"/>
      <c r="F7" s="564"/>
      <c r="G7" s="565"/>
      <c r="H7" s="608" t="s">
        <v>594</v>
      </c>
      <c r="I7" s="609"/>
      <c r="J7" s="609"/>
      <c r="K7" s="609"/>
      <c r="L7" s="610"/>
      <c r="N7" s="594" t="s">
        <v>584</v>
      </c>
      <c r="O7" s="595"/>
      <c r="R7" s="253" t="s">
        <v>587</v>
      </c>
      <c r="S7" s="254" t="s">
        <v>588</v>
      </c>
    </row>
    <row r="8" spans="3:19" ht="38.25" customHeight="1" thickBot="1">
      <c r="C8" s="268" t="s">
        <v>557</v>
      </c>
      <c r="D8" s="269" t="s">
        <v>577</v>
      </c>
      <c r="E8" s="270" t="s">
        <v>552</v>
      </c>
      <c r="F8" s="268" t="s">
        <v>556</v>
      </c>
      <c r="G8" s="271" t="s">
        <v>576</v>
      </c>
      <c r="H8" s="270" t="s">
        <v>553</v>
      </c>
      <c r="I8" s="271" t="s">
        <v>555</v>
      </c>
      <c r="J8" s="272" t="s">
        <v>554</v>
      </c>
      <c r="K8" s="273" t="s">
        <v>578</v>
      </c>
      <c r="L8" s="268" t="s">
        <v>595</v>
      </c>
      <c r="N8" s="243" t="s">
        <v>601</v>
      </c>
      <c r="O8" s="244" t="s">
        <v>583</v>
      </c>
      <c r="R8" s="156">
        <v>100</v>
      </c>
      <c r="S8" s="246" t="s">
        <v>568</v>
      </c>
    </row>
    <row r="9" spans="3:19" ht="12.75" customHeight="1">
      <c r="C9" s="569" t="str">
        <f>IF(D9="--","--",_xlfn.XLOOKUP(D9,$R$8:$R$58,$S$8:$S$58))</f>
        <v>--</v>
      </c>
      <c r="D9" s="572" t="str">
        <f>IF(G37="--","--",IF(D7="Confined",I55,IF(D7="Partially Confined",G55,IF(D7="Unconfined",E55,"Error"))))</f>
        <v>--</v>
      </c>
      <c r="E9" s="573" t="s">
        <v>45</v>
      </c>
      <c r="F9" s="569" t="str">
        <f>IF(G9="--","--",_xlfn.XLOOKUP(G9,$R$8:$R$58,$S$8:$S$58))</f>
        <v>--</v>
      </c>
      <c r="G9" s="572" t="str">
        <f>IF(J9="","--",ROUND((J9*0.45+J10*0.275+J11*0.275),0))</f>
        <v>--</v>
      </c>
      <c r="H9" s="262" t="s">
        <v>70</v>
      </c>
      <c r="I9" s="263" t="str">
        <f>IF(J9="","--",_xlfn.XLOOKUP(J9,$R$8:$R$58,$S$8:$S$58))</f>
        <v>--</v>
      </c>
      <c r="J9" s="242"/>
      <c r="K9" s="577"/>
      <c r="L9" s="596" t="s">
        <v>603</v>
      </c>
      <c r="M9" s="261"/>
      <c r="N9" s="245" t="s">
        <v>561</v>
      </c>
      <c r="O9" s="246" t="s">
        <v>580</v>
      </c>
      <c r="R9" s="147">
        <v>99</v>
      </c>
      <c r="S9" s="114" t="s">
        <v>568</v>
      </c>
    </row>
    <row r="10" spans="3:19" ht="18.25" customHeight="1">
      <c r="C10" s="570"/>
      <c r="D10" s="570"/>
      <c r="E10" s="574"/>
      <c r="F10" s="570"/>
      <c r="G10" s="580"/>
      <c r="H10" s="262" t="s">
        <v>71</v>
      </c>
      <c r="I10" s="264" t="str">
        <f>IF(J10="","--",_xlfn.XLOOKUP(J10,$R$8:$R$58,$S$8:$S$58))</f>
        <v>--</v>
      </c>
      <c r="J10" s="247"/>
      <c r="K10" s="579"/>
      <c r="L10" s="597"/>
      <c r="M10" s="261"/>
      <c r="N10" s="248" t="s">
        <v>560</v>
      </c>
      <c r="O10" s="114" t="s">
        <v>581</v>
      </c>
      <c r="R10" s="147">
        <v>98</v>
      </c>
      <c r="S10" s="114" t="s">
        <v>568</v>
      </c>
    </row>
    <row r="11" spans="3:19" ht="17.75" customHeight="1" thickBot="1">
      <c r="C11" s="570"/>
      <c r="D11" s="570"/>
      <c r="E11" s="574"/>
      <c r="F11" s="570"/>
      <c r="G11" s="580"/>
      <c r="H11" s="262" t="s">
        <v>73</v>
      </c>
      <c r="I11" s="264" t="str">
        <f>IF(J11="","--",_xlfn.XLOOKUP(J11,$R$8:$R$58,$S$8:$S$58))</f>
        <v>--</v>
      </c>
      <c r="J11" s="247"/>
      <c r="K11" s="579"/>
      <c r="L11" s="597"/>
      <c r="M11" s="261"/>
      <c r="N11" s="249" t="s">
        <v>559</v>
      </c>
      <c r="O11" s="92" t="s">
        <v>582</v>
      </c>
      <c r="R11" s="147">
        <v>97</v>
      </c>
      <c r="S11" s="114" t="s">
        <v>97</v>
      </c>
    </row>
    <row r="12" spans="3:19" ht="16.5" customHeight="1" thickBot="1">
      <c r="C12" s="570"/>
      <c r="D12" s="570"/>
      <c r="E12" s="575"/>
      <c r="F12" s="571"/>
      <c r="G12" s="576"/>
      <c r="H12" s="265" t="s">
        <v>72</v>
      </c>
      <c r="I12" s="264"/>
      <c r="J12" s="250"/>
      <c r="K12" s="578"/>
      <c r="L12" s="598"/>
      <c r="M12" s="261"/>
      <c r="R12" s="147">
        <v>96</v>
      </c>
      <c r="S12" s="114" t="s">
        <v>97</v>
      </c>
    </row>
    <row r="13" spans="3:19" ht="6.75" customHeight="1" thickBot="1">
      <c r="C13" s="570"/>
      <c r="D13" s="570"/>
      <c r="E13" s="566"/>
      <c r="F13" s="567"/>
      <c r="G13" s="567"/>
      <c r="H13" s="567"/>
      <c r="I13" s="567"/>
      <c r="J13" s="567"/>
      <c r="K13" s="567"/>
      <c r="L13" s="568"/>
      <c r="R13" s="147">
        <v>95</v>
      </c>
      <c r="S13" s="114" t="s">
        <v>97</v>
      </c>
    </row>
    <row r="14" spans="3:19" ht="12.75" customHeight="1">
      <c r="C14" s="570"/>
      <c r="D14" s="570"/>
      <c r="E14" s="573" t="s">
        <v>46</v>
      </c>
      <c r="F14" s="569" t="str">
        <f>IF(G14="--","--",_xlfn.XLOOKUP(G14,$R$8:$R$58,$S$8:$S$58))</f>
        <v>--</v>
      </c>
      <c r="G14" s="572" t="str">
        <f>IF(J14="","--",ROUND((AVERAGE(J14:J16)),0))</f>
        <v>--</v>
      </c>
      <c r="H14" s="266" t="s">
        <v>74</v>
      </c>
      <c r="I14" s="263" t="str">
        <f>IF(J14="","--",_xlfn.XLOOKUP(J14,$R$8:$R$58,$S$8:$S$58))</f>
        <v>--</v>
      </c>
      <c r="J14" s="242"/>
      <c r="K14" s="577"/>
      <c r="L14" s="596" t="s">
        <v>596</v>
      </c>
      <c r="M14" s="116"/>
      <c r="R14" s="147">
        <v>94</v>
      </c>
      <c r="S14" s="114" t="s">
        <v>97</v>
      </c>
    </row>
    <row r="15" spans="3:19">
      <c r="C15" s="570"/>
      <c r="D15" s="570"/>
      <c r="E15" s="574"/>
      <c r="F15" s="570"/>
      <c r="G15" s="580"/>
      <c r="H15" s="262" t="s">
        <v>75</v>
      </c>
      <c r="I15" s="264" t="str">
        <f>IF(J15="","--",_xlfn.XLOOKUP(J15,$R$8:$R$58,$S$8:$S$58))</f>
        <v>--</v>
      </c>
      <c r="J15" s="247"/>
      <c r="K15" s="579"/>
      <c r="L15" s="597"/>
      <c r="M15" s="116"/>
      <c r="R15" s="147">
        <v>93</v>
      </c>
      <c r="S15" s="114" t="s">
        <v>97</v>
      </c>
    </row>
    <row r="16" spans="3:19" ht="14" thickBot="1">
      <c r="C16" s="570"/>
      <c r="D16" s="570"/>
      <c r="E16" s="575"/>
      <c r="F16" s="571"/>
      <c r="G16" s="576"/>
      <c r="H16" s="265" t="s">
        <v>76</v>
      </c>
      <c r="I16" s="264" t="str">
        <f>IF(J16="","--",_xlfn.XLOOKUP(J16,$R$8:$R$58,$S$8:$S$58))</f>
        <v>--</v>
      </c>
      <c r="J16" s="250"/>
      <c r="K16" s="578"/>
      <c r="L16" s="598"/>
      <c r="M16" s="116"/>
      <c r="R16" s="147">
        <v>92</v>
      </c>
      <c r="S16" s="114" t="s">
        <v>569</v>
      </c>
    </row>
    <row r="17" spans="3:19" ht="7" customHeight="1" thickBot="1">
      <c r="C17" s="570"/>
      <c r="D17" s="570"/>
      <c r="E17" s="566"/>
      <c r="F17" s="567"/>
      <c r="G17" s="567"/>
      <c r="H17" s="567"/>
      <c r="I17" s="567"/>
      <c r="J17" s="567"/>
      <c r="K17" s="567"/>
      <c r="L17" s="568"/>
      <c r="R17" s="147">
        <v>91</v>
      </c>
      <c r="S17" s="114" t="s">
        <v>569</v>
      </c>
    </row>
    <row r="18" spans="3:19" ht="12.75" customHeight="1">
      <c r="C18" s="570"/>
      <c r="D18" s="570"/>
      <c r="E18" s="573" t="s">
        <v>77</v>
      </c>
      <c r="F18" s="569" t="str">
        <f>IF(G18="--","--",_xlfn.XLOOKUP(G18,$R$8:$R$58,$S$8:$S$58))</f>
        <v>--</v>
      </c>
      <c r="G18" s="572" t="str">
        <f>IF(J18="","--",ROUND((MIN(J18:J20)),0))</f>
        <v>--</v>
      </c>
      <c r="H18" s="266" t="s">
        <v>79</v>
      </c>
      <c r="I18" s="263" t="str">
        <f>IF(J18="","--",_xlfn.XLOOKUP(J18,$R$8:$R$58,$S$8:$S$58))</f>
        <v>--</v>
      </c>
      <c r="J18" s="242"/>
      <c r="K18" s="577"/>
      <c r="L18" s="596" t="s">
        <v>597</v>
      </c>
      <c r="M18" s="116"/>
      <c r="R18" s="147">
        <v>90</v>
      </c>
      <c r="S18" s="114" t="s">
        <v>569</v>
      </c>
    </row>
    <row r="19" spans="3:19">
      <c r="C19" s="570"/>
      <c r="D19" s="570"/>
      <c r="E19" s="574"/>
      <c r="F19" s="570"/>
      <c r="G19" s="580"/>
      <c r="H19" s="262" t="s">
        <v>80</v>
      </c>
      <c r="I19" s="264" t="str">
        <f>IF(J19="","--",_xlfn.XLOOKUP(J19,$R$8:$R$58,$S$8:$S$58))</f>
        <v>--</v>
      </c>
      <c r="J19" s="247"/>
      <c r="K19" s="579"/>
      <c r="L19" s="597"/>
      <c r="M19" s="116"/>
      <c r="R19" s="147">
        <v>89</v>
      </c>
      <c r="S19" s="114" t="s">
        <v>570</v>
      </c>
    </row>
    <row r="20" spans="3:19" ht="14" thickBot="1">
      <c r="C20" s="570"/>
      <c r="D20" s="570"/>
      <c r="E20" s="575"/>
      <c r="F20" s="571"/>
      <c r="G20" s="576"/>
      <c r="H20" s="265" t="s">
        <v>78</v>
      </c>
      <c r="I20" s="267" t="str">
        <f>IF(J20="","--",_xlfn.XLOOKUP(J20,$R$8:$R$58,$S$8:$S$58))</f>
        <v>--</v>
      </c>
      <c r="J20" s="250"/>
      <c r="K20" s="578"/>
      <c r="L20" s="598"/>
      <c r="M20" s="116"/>
      <c r="R20" s="147">
        <v>88</v>
      </c>
      <c r="S20" s="114" t="s">
        <v>570</v>
      </c>
    </row>
    <row r="21" spans="3:19" ht="7" customHeight="1" thickBot="1">
      <c r="C21" s="570"/>
      <c r="D21" s="570"/>
      <c r="E21" s="566"/>
      <c r="F21" s="567"/>
      <c r="G21" s="567"/>
      <c r="H21" s="567"/>
      <c r="I21" s="567"/>
      <c r="J21" s="567"/>
      <c r="K21" s="567"/>
      <c r="L21" s="568"/>
      <c r="R21" s="147">
        <v>87</v>
      </c>
      <c r="S21" s="114" t="s">
        <v>99</v>
      </c>
    </row>
    <row r="22" spans="3:19" ht="12.75" customHeight="1">
      <c r="C22" s="570"/>
      <c r="D22" s="570"/>
      <c r="E22" s="573" t="s">
        <v>48</v>
      </c>
      <c r="F22" s="569" t="str">
        <f>IF(G22="--","--",_xlfn.XLOOKUP(G22,$R$8:$R$58,$S$8:$S$58))</f>
        <v>--</v>
      </c>
      <c r="G22" s="572" t="str">
        <f>IF(J22="","--",ROUND((AVERAGE(J22:J23)),0))</f>
        <v>--</v>
      </c>
      <c r="H22" s="266" t="s">
        <v>82</v>
      </c>
      <c r="I22" s="263" t="str">
        <f>IF(J22="","--",_xlfn.XLOOKUP(J22,$R$8:$R$58,$S$8:$S$58))</f>
        <v>--</v>
      </c>
      <c r="J22" s="242"/>
      <c r="K22" s="577"/>
      <c r="L22" s="596" t="s">
        <v>596</v>
      </c>
      <c r="M22" s="116"/>
      <c r="R22" s="147">
        <v>86</v>
      </c>
      <c r="S22" s="114" t="s">
        <v>99</v>
      </c>
    </row>
    <row r="23" spans="3:19" ht="14" thickBot="1">
      <c r="C23" s="570"/>
      <c r="D23" s="570"/>
      <c r="E23" s="575"/>
      <c r="F23" s="571"/>
      <c r="G23" s="576"/>
      <c r="H23" s="265" t="s">
        <v>81</v>
      </c>
      <c r="I23" s="264" t="str">
        <f>IF(J23="","--",_xlfn.XLOOKUP(J23,$R$8:$R$58,$S$8:$S$58))</f>
        <v>--</v>
      </c>
      <c r="J23" s="250"/>
      <c r="K23" s="578"/>
      <c r="L23" s="598"/>
      <c r="M23" s="116"/>
      <c r="R23" s="147">
        <v>85</v>
      </c>
      <c r="S23" s="114" t="s">
        <v>99</v>
      </c>
    </row>
    <row r="24" spans="3:19" ht="7" customHeight="1" thickBot="1">
      <c r="C24" s="570"/>
      <c r="D24" s="570"/>
      <c r="E24" s="566"/>
      <c r="F24" s="567"/>
      <c r="G24" s="567"/>
      <c r="H24" s="567"/>
      <c r="I24" s="567"/>
      <c r="J24" s="567"/>
      <c r="K24" s="567"/>
      <c r="L24" s="568"/>
      <c r="R24" s="147">
        <v>84</v>
      </c>
      <c r="S24" s="114" t="s">
        <v>99</v>
      </c>
    </row>
    <row r="25" spans="3:19" ht="12.75" customHeight="1">
      <c r="C25" s="570"/>
      <c r="D25" s="570"/>
      <c r="E25" s="573" t="s">
        <v>49</v>
      </c>
      <c r="F25" s="569" t="str">
        <f>IF(G25="--","--",_xlfn.XLOOKUP(G25,$R$8:$R$58,$S$8:$S$58))</f>
        <v>--</v>
      </c>
      <c r="G25" s="572" t="str">
        <f>IF(J25="","--",ROUND((J25*0.35+J26*0.3+J27*0.15+J28*0.2),0))</f>
        <v>--</v>
      </c>
      <c r="H25" s="266" t="s">
        <v>84</v>
      </c>
      <c r="I25" s="263" t="str">
        <f>IF(J25="","--",_xlfn.XLOOKUP(J25,$R$8:$R$58,$S$8:$S$58))</f>
        <v>--</v>
      </c>
      <c r="J25" s="242"/>
      <c r="K25" s="577"/>
      <c r="L25" s="596" t="s">
        <v>598</v>
      </c>
      <c r="M25" s="116"/>
      <c r="R25" s="147">
        <v>83</v>
      </c>
      <c r="S25" s="114" t="s">
        <v>99</v>
      </c>
    </row>
    <row r="26" spans="3:19">
      <c r="C26" s="570"/>
      <c r="D26" s="570"/>
      <c r="E26" s="574"/>
      <c r="F26" s="570"/>
      <c r="G26" s="580"/>
      <c r="H26" s="262" t="s">
        <v>275</v>
      </c>
      <c r="I26" s="264" t="str">
        <f>IF(J26="","--",_xlfn.XLOOKUP(J26,$R$8:$R$58,$S$8:$S$58))</f>
        <v>--</v>
      </c>
      <c r="J26" s="247"/>
      <c r="K26" s="579"/>
      <c r="L26" s="597"/>
      <c r="M26" s="116"/>
      <c r="R26" s="147">
        <v>82</v>
      </c>
      <c r="S26" s="114" t="s">
        <v>571</v>
      </c>
    </row>
    <row r="27" spans="3:19" ht="17.25" customHeight="1">
      <c r="C27" s="570"/>
      <c r="D27" s="570"/>
      <c r="E27" s="574"/>
      <c r="F27" s="570"/>
      <c r="G27" s="580"/>
      <c r="H27" s="262" t="s">
        <v>276</v>
      </c>
      <c r="I27" s="264" t="str">
        <f>IF(J27="","--",_xlfn.XLOOKUP(J27,$R$8:$R$58,$S$8:$S$58))</f>
        <v>--</v>
      </c>
      <c r="J27" s="247"/>
      <c r="K27" s="579"/>
      <c r="L27" s="597"/>
      <c r="M27" s="116"/>
      <c r="R27" s="147">
        <v>81</v>
      </c>
      <c r="S27" s="114" t="s">
        <v>571</v>
      </c>
    </row>
    <row r="28" spans="3:19" ht="53" customHeight="1" thickBot="1">
      <c r="C28" s="570"/>
      <c r="D28" s="570"/>
      <c r="E28" s="575"/>
      <c r="F28" s="571"/>
      <c r="G28" s="576"/>
      <c r="H28" s="265" t="s">
        <v>86</v>
      </c>
      <c r="I28" s="264" t="str">
        <f>IF(J28="","--",_xlfn.XLOOKUP(J28,$R$8:$R$58,$S$8:$S$58))</f>
        <v>--</v>
      </c>
      <c r="J28" s="250"/>
      <c r="K28" s="578"/>
      <c r="L28" s="598"/>
      <c r="M28" s="116"/>
      <c r="R28" s="147">
        <v>80</v>
      </c>
      <c r="S28" s="114" t="s">
        <v>571</v>
      </c>
    </row>
    <row r="29" spans="3:19" ht="7" customHeight="1" thickBot="1">
      <c r="C29" s="570"/>
      <c r="D29" s="570"/>
      <c r="E29" s="566"/>
      <c r="F29" s="567"/>
      <c r="G29" s="567"/>
      <c r="H29" s="567"/>
      <c r="I29" s="567"/>
      <c r="J29" s="567"/>
      <c r="K29" s="567"/>
      <c r="L29" s="568"/>
      <c r="R29" s="147">
        <v>79</v>
      </c>
      <c r="S29" s="114" t="s">
        <v>572</v>
      </c>
    </row>
    <row r="30" spans="3:19" ht="12.75" customHeight="1">
      <c r="C30" s="570"/>
      <c r="D30" s="570"/>
      <c r="E30" s="573" t="s">
        <v>50</v>
      </c>
      <c r="F30" s="569" t="str">
        <f>IF(G30="--","--",_xlfn.XLOOKUP(G30,$R$8:$R$58,$S$8:$S$58))</f>
        <v>--</v>
      </c>
      <c r="G30" s="572" t="str">
        <f>IF(J30="","--",ROUND((AVERAGE(J30:J31)),0))</f>
        <v>--</v>
      </c>
      <c r="H30" s="266" t="s">
        <v>87</v>
      </c>
      <c r="I30" s="263" t="str">
        <f>IF(J30="","--",_xlfn.XLOOKUP(J30,$R$8:$R$58,$S$8:$S$58))</f>
        <v>--</v>
      </c>
      <c r="J30" s="242"/>
      <c r="K30" s="577"/>
      <c r="L30" s="596" t="s">
        <v>596</v>
      </c>
      <c r="M30" s="116"/>
      <c r="R30" s="147">
        <v>78</v>
      </c>
      <c r="S30" s="114" t="s">
        <v>572</v>
      </c>
    </row>
    <row r="31" spans="3:19" ht="14" thickBot="1">
      <c r="C31" s="570"/>
      <c r="D31" s="570"/>
      <c r="E31" s="575"/>
      <c r="F31" s="570"/>
      <c r="G31" s="576"/>
      <c r="H31" s="265" t="s">
        <v>88</v>
      </c>
      <c r="I31" s="264" t="str">
        <f>IF(J31="","--",_xlfn.XLOOKUP(J31,$R$8:$R$58,$S$8:$S$58))</f>
        <v>--</v>
      </c>
      <c r="J31" s="250"/>
      <c r="K31" s="578"/>
      <c r="L31" s="598"/>
      <c r="M31" s="116"/>
      <c r="R31" s="147">
        <v>77</v>
      </c>
      <c r="S31" s="114" t="s">
        <v>101</v>
      </c>
    </row>
    <row r="32" spans="3:19" ht="7" customHeight="1" thickBot="1">
      <c r="C32" s="570"/>
      <c r="D32" s="570"/>
      <c r="E32" s="566"/>
      <c r="F32" s="567"/>
      <c r="G32" s="567"/>
      <c r="H32" s="567"/>
      <c r="I32" s="567"/>
      <c r="J32" s="567"/>
      <c r="K32" s="567"/>
      <c r="L32" s="568"/>
      <c r="R32" s="147">
        <v>76</v>
      </c>
      <c r="S32" s="114" t="s">
        <v>101</v>
      </c>
    </row>
    <row r="33" spans="3:19" ht="12.75" customHeight="1">
      <c r="C33" s="570"/>
      <c r="D33" s="570"/>
      <c r="E33" s="573" t="s">
        <v>51</v>
      </c>
      <c r="F33" s="569" t="str">
        <f>IF(G33="--","--",_xlfn.XLOOKUP(G33,$R$8:$R$58,$S$8:$S$58))</f>
        <v>--</v>
      </c>
      <c r="G33" s="572" t="str">
        <f>IF(J33="","--",ROUND((AVERAGE(J33:J35)),0))</f>
        <v>--</v>
      </c>
      <c r="H33" s="266" t="s">
        <v>91</v>
      </c>
      <c r="I33" s="264" t="str">
        <f>IF(J33="","--",_xlfn.XLOOKUP(J33,$R$8:$R$58,$S$8:$S$58))</f>
        <v>--</v>
      </c>
      <c r="J33" s="242"/>
      <c r="K33" s="577"/>
      <c r="L33" s="596" t="s">
        <v>596</v>
      </c>
      <c r="M33" s="116"/>
      <c r="R33" s="147">
        <v>75</v>
      </c>
      <c r="S33" s="114" t="s">
        <v>101</v>
      </c>
    </row>
    <row r="34" spans="3:19">
      <c r="C34" s="570"/>
      <c r="D34" s="570"/>
      <c r="E34" s="574"/>
      <c r="F34" s="570"/>
      <c r="G34" s="580"/>
      <c r="H34" s="262" t="s">
        <v>92</v>
      </c>
      <c r="I34" s="264" t="str">
        <f>IF(J34="","--",_xlfn.XLOOKUP(J34,$R$8:$R$58,$S$8:$S$58))</f>
        <v>--</v>
      </c>
      <c r="J34" s="247"/>
      <c r="K34" s="579"/>
      <c r="L34" s="597"/>
      <c r="M34" s="116"/>
      <c r="R34" s="147">
        <v>74</v>
      </c>
      <c r="S34" s="114" t="s">
        <v>101</v>
      </c>
    </row>
    <row r="35" spans="3:19" ht="58" customHeight="1" thickBot="1">
      <c r="C35" s="570"/>
      <c r="D35" s="570"/>
      <c r="E35" s="575"/>
      <c r="F35" s="571"/>
      <c r="G35" s="576"/>
      <c r="H35" s="265" t="s">
        <v>90</v>
      </c>
      <c r="I35" s="264" t="str">
        <f>IF(J35="","--",_xlfn.XLOOKUP(J35,$R$8:$R$58,$S$8:$S$58))</f>
        <v>--</v>
      </c>
      <c r="J35" s="250"/>
      <c r="K35" s="578"/>
      <c r="L35" s="598"/>
      <c r="M35" s="116"/>
      <c r="R35" s="147">
        <v>73</v>
      </c>
      <c r="S35" s="114" t="s">
        <v>101</v>
      </c>
    </row>
    <row r="36" spans="3:19" ht="7" customHeight="1" thickBot="1">
      <c r="C36" s="570"/>
      <c r="D36" s="570"/>
      <c r="E36" s="566"/>
      <c r="F36" s="567"/>
      <c r="G36" s="567"/>
      <c r="H36" s="567"/>
      <c r="I36" s="567"/>
      <c r="J36" s="567"/>
      <c r="K36" s="567"/>
      <c r="L36" s="568"/>
      <c r="R36" s="147">
        <v>72</v>
      </c>
      <c r="S36" s="114" t="s">
        <v>573</v>
      </c>
    </row>
    <row r="37" spans="3:19" ht="12.75" customHeight="1">
      <c r="C37" s="570"/>
      <c r="D37" s="570"/>
      <c r="E37" s="573" t="s">
        <v>52</v>
      </c>
      <c r="F37" s="569" t="str">
        <f>IF(G37="--","--",_xlfn.XLOOKUP(G37,$R$8:$R$58,$S$8:$S$58))</f>
        <v>--</v>
      </c>
      <c r="G37" s="572" t="str">
        <f>IF(J37="","--",ROUND((J37*0.6+J38*0.4),0))</f>
        <v>--</v>
      </c>
      <c r="H37" s="266" t="s">
        <v>93</v>
      </c>
      <c r="I37" s="263" t="str">
        <f>IF(J37="","--",_xlfn.XLOOKUP(J37,$R$8:$R$58,$S$8:$S$58))</f>
        <v>--</v>
      </c>
      <c r="J37" s="242"/>
      <c r="K37" s="577"/>
      <c r="L37" s="596" t="s">
        <v>599</v>
      </c>
      <c r="M37" s="116"/>
      <c r="R37" s="147">
        <v>71</v>
      </c>
      <c r="S37" s="114" t="s">
        <v>573</v>
      </c>
    </row>
    <row r="38" spans="3:19" ht="40" customHeight="1" thickBot="1">
      <c r="C38" s="570"/>
      <c r="D38" s="570"/>
      <c r="E38" s="575"/>
      <c r="F38" s="570"/>
      <c r="G38" s="576"/>
      <c r="H38" s="265" t="s">
        <v>94</v>
      </c>
      <c r="I38" s="264" t="str">
        <f>IF(J38="","--",_xlfn.XLOOKUP(J38,$R$8:$R$58,$S$8:$S$58))</f>
        <v>--</v>
      </c>
      <c r="J38" s="250"/>
      <c r="K38" s="578"/>
      <c r="L38" s="598"/>
      <c r="M38" s="116"/>
      <c r="R38" s="147">
        <v>70</v>
      </c>
      <c r="S38" s="114" t="s">
        <v>573</v>
      </c>
    </row>
    <row r="39" spans="3:19" ht="7" customHeight="1" thickBot="1">
      <c r="C39" s="571"/>
      <c r="D39" s="571"/>
      <c r="E39" s="566"/>
      <c r="F39" s="567"/>
      <c r="G39" s="567"/>
      <c r="H39" s="567"/>
      <c r="I39" s="567"/>
      <c r="J39" s="567"/>
      <c r="K39" s="567"/>
      <c r="L39" s="568"/>
      <c r="R39" s="147">
        <v>69</v>
      </c>
      <c r="S39" s="114" t="s">
        <v>574</v>
      </c>
    </row>
    <row r="40" spans="3:19">
      <c r="I40" s="102"/>
      <c r="J40" s="102"/>
      <c r="K40" s="102"/>
      <c r="R40" s="147">
        <v>68</v>
      </c>
      <c r="S40" s="114" t="s">
        <v>574</v>
      </c>
    </row>
    <row r="41" spans="3:19">
      <c r="R41" s="147">
        <v>67</v>
      </c>
      <c r="S41" s="114" t="s">
        <v>103</v>
      </c>
    </row>
    <row r="42" spans="3:19" ht="14" thickBot="1">
      <c r="R42" s="147">
        <v>66</v>
      </c>
      <c r="S42" s="114" t="s">
        <v>103</v>
      </c>
    </row>
    <row r="43" spans="3:19" ht="21" customHeight="1">
      <c r="C43" s="585" t="s">
        <v>589</v>
      </c>
      <c r="D43" s="586"/>
      <c r="E43" s="586"/>
      <c r="F43" s="586"/>
      <c r="G43" s="586"/>
      <c r="H43" s="586"/>
      <c r="I43" s="587"/>
      <c r="R43" s="147">
        <v>65</v>
      </c>
      <c r="S43" s="114" t="s">
        <v>103</v>
      </c>
    </row>
    <row r="44" spans="3:19" ht="27.25" customHeight="1" thickBot="1">
      <c r="C44" s="588"/>
      <c r="D44" s="589"/>
      <c r="E44" s="589"/>
      <c r="F44" s="589"/>
      <c r="G44" s="589"/>
      <c r="H44" s="589"/>
      <c r="I44" s="590"/>
      <c r="R44" s="147">
        <v>64</v>
      </c>
      <c r="S44" s="114" t="s">
        <v>103</v>
      </c>
    </row>
    <row r="45" spans="3:19" ht="40" customHeight="1" thickBot="1">
      <c r="C45" s="591" t="s">
        <v>604</v>
      </c>
      <c r="D45" s="592"/>
      <c r="E45" s="592"/>
      <c r="F45" s="592"/>
      <c r="G45" s="592"/>
      <c r="H45" s="592"/>
      <c r="I45" s="593"/>
      <c r="R45" s="147">
        <v>63</v>
      </c>
      <c r="S45" s="114" t="s">
        <v>103</v>
      </c>
    </row>
    <row r="46" spans="3:19" ht="57" thickBot="1">
      <c r="C46" s="251" t="s">
        <v>558</v>
      </c>
      <c r="D46" s="257" t="s">
        <v>590</v>
      </c>
      <c r="E46" s="255" t="s">
        <v>566</v>
      </c>
      <c r="F46" s="257" t="s">
        <v>591</v>
      </c>
      <c r="G46" s="252" t="s">
        <v>566</v>
      </c>
      <c r="H46" s="257" t="s">
        <v>592</v>
      </c>
      <c r="I46" s="251" t="s">
        <v>566</v>
      </c>
      <c r="R46" s="147">
        <v>62</v>
      </c>
      <c r="S46" s="114" t="s">
        <v>575</v>
      </c>
    </row>
    <row r="47" spans="3:19" ht="15" thickBot="1">
      <c r="C47" s="259" t="s">
        <v>562</v>
      </c>
      <c r="D47" s="258">
        <v>0.25</v>
      </c>
      <c r="E47" s="256" t="e">
        <f>$G9*D47</f>
        <v>#VALUE!</v>
      </c>
      <c r="F47" s="258">
        <v>0.25</v>
      </c>
      <c r="G47" s="256" t="e">
        <f>$G9*F47</f>
        <v>#VALUE!</v>
      </c>
      <c r="H47" s="258">
        <v>0.3</v>
      </c>
      <c r="I47" s="256" t="e">
        <f>$G9*H47</f>
        <v>#VALUE!</v>
      </c>
      <c r="R47" s="147">
        <v>61</v>
      </c>
      <c r="S47" s="114" t="s">
        <v>575</v>
      </c>
    </row>
    <row r="48" spans="3:19" ht="29" thickBot="1">
      <c r="C48" s="259" t="s">
        <v>563</v>
      </c>
      <c r="D48" s="258">
        <v>0.1</v>
      </c>
      <c r="E48" s="256" t="e">
        <f>$G14*D48</f>
        <v>#VALUE!</v>
      </c>
      <c r="F48" s="258">
        <v>0.1</v>
      </c>
      <c r="G48" s="256" t="e">
        <f>$G14*F48</f>
        <v>#VALUE!</v>
      </c>
      <c r="H48" s="258">
        <v>0.1</v>
      </c>
      <c r="I48" s="256" t="e">
        <f>$G14*H48</f>
        <v>#VALUE!</v>
      </c>
      <c r="R48" s="147">
        <v>60</v>
      </c>
      <c r="S48" s="114" t="s">
        <v>575</v>
      </c>
    </row>
    <row r="49" spans="3:19" ht="15" thickBot="1">
      <c r="C49" s="259" t="s">
        <v>564</v>
      </c>
      <c r="D49" s="258">
        <v>0.1</v>
      </c>
      <c r="E49" s="256" t="e">
        <f>$G18*D49</f>
        <v>#VALUE!</v>
      </c>
      <c r="F49" s="258">
        <v>0.1</v>
      </c>
      <c r="G49" s="256" t="e">
        <f>$G18*F49</f>
        <v>#VALUE!</v>
      </c>
      <c r="H49" s="258">
        <v>0.1</v>
      </c>
      <c r="I49" s="256" t="e">
        <f>$G18*H49</f>
        <v>#VALUE!</v>
      </c>
      <c r="R49" s="147">
        <v>59</v>
      </c>
      <c r="S49" s="114" t="s">
        <v>105</v>
      </c>
    </row>
    <row r="50" spans="3:19" ht="15" thickBot="1">
      <c r="C50" s="259" t="s">
        <v>48</v>
      </c>
      <c r="D50" s="258">
        <v>0.05</v>
      </c>
      <c r="E50" s="256" t="e">
        <f>$G22*D50</f>
        <v>#VALUE!</v>
      </c>
      <c r="F50" s="258">
        <v>0.05</v>
      </c>
      <c r="G50" s="256" t="e">
        <f>$G22*F50</f>
        <v>#VALUE!</v>
      </c>
      <c r="H50" s="258">
        <v>0.1</v>
      </c>
      <c r="I50" s="256" t="e">
        <f>$G22*H50</f>
        <v>#VALUE!</v>
      </c>
      <c r="R50" s="147">
        <v>58</v>
      </c>
      <c r="S50" s="114" t="s">
        <v>105</v>
      </c>
    </row>
    <row r="51" spans="3:19" ht="29" thickBot="1">
      <c r="C51" s="259" t="s">
        <v>49</v>
      </c>
      <c r="D51" s="258">
        <v>0.2</v>
      </c>
      <c r="E51" s="256" t="e">
        <f>$G25*D51</f>
        <v>#VALUE!</v>
      </c>
      <c r="F51" s="258">
        <v>0.15</v>
      </c>
      <c r="G51" s="256" t="e">
        <f>$G25*F51</f>
        <v>#VALUE!</v>
      </c>
      <c r="H51" s="258">
        <v>0.05</v>
      </c>
      <c r="I51" s="256" t="e">
        <f>$G25*H51</f>
        <v>#VALUE!</v>
      </c>
      <c r="R51" s="147">
        <v>57</v>
      </c>
      <c r="S51" s="114" t="s">
        <v>105</v>
      </c>
    </row>
    <row r="52" spans="3:19" ht="29" thickBot="1">
      <c r="C52" s="259" t="s">
        <v>50</v>
      </c>
      <c r="D52" s="258">
        <v>0.15</v>
      </c>
      <c r="E52" s="256" t="e">
        <f>$G30*D52</f>
        <v>#VALUE!</v>
      </c>
      <c r="F52" s="258">
        <v>0.15</v>
      </c>
      <c r="G52" s="256" t="e">
        <f>$G30*F52</f>
        <v>#VALUE!</v>
      </c>
      <c r="H52" s="258">
        <v>0.1</v>
      </c>
      <c r="I52" s="256" t="e">
        <f>$G30*H52</f>
        <v>#VALUE!</v>
      </c>
      <c r="R52" s="147">
        <v>56</v>
      </c>
      <c r="S52" s="114" t="s">
        <v>105</v>
      </c>
    </row>
    <row r="53" spans="3:19" ht="29" thickBot="1">
      <c r="C53" s="259" t="s">
        <v>51</v>
      </c>
      <c r="D53" s="258">
        <v>0.1</v>
      </c>
      <c r="E53" s="256" t="e">
        <f>$G33*D53</f>
        <v>#VALUE!</v>
      </c>
      <c r="F53" s="258">
        <v>0.15</v>
      </c>
      <c r="G53" s="256" t="e">
        <f>$G33*F53</f>
        <v>#VALUE!</v>
      </c>
      <c r="H53" s="258">
        <v>0.2</v>
      </c>
      <c r="I53" s="256" t="e">
        <f>$G33*H53</f>
        <v>#VALUE!</v>
      </c>
      <c r="R53" s="147">
        <v>55</v>
      </c>
      <c r="S53" s="114" t="s">
        <v>105</v>
      </c>
    </row>
    <row r="54" spans="3:19" ht="29" thickBot="1">
      <c r="C54" s="259" t="s">
        <v>52</v>
      </c>
      <c r="D54" s="258">
        <v>0.05</v>
      </c>
      <c r="E54" s="256" t="e">
        <f>$G37*D54</f>
        <v>#VALUE!</v>
      </c>
      <c r="F54" s="258">
        <v>0.05</v>
      </c>
      <c r="G54" s="256" t="e">
        <f>$G37*F54</f>
        <v>#VALUE!</v>
      </c>
      <c r="H54" s="258">
        <v>0.05</v>
      </c>
      <c r="I54" s="256" t="e">
        <f>$G37*H54</f>
        <v>#VALUE!</v>
      </c>
      <c r="R54" s="147">
        <v>54</v>
      </c>
      <c r="S54" s="114" t="s">
        <v>105</v>
      </c>
    </row>
    <row r="55" spans="3:19" ht="15" thickBot="1">
      <c r="C55" s="259" t="s">
        <v>565</v>
      </c>
      <c r="D55" s="258">
        <f t="shared" ref="D55:H55" si="0">SUM(D47:D54)</f>
        <v>1</v>
      </c>
      <c r="E55" s="260" t="e">
        <f t="shared" si="0"/>
        <v>#VALUE!</v>
      </c>
      <c r="F55" s="258">
        <f t="shared" si="0"/>
        <v>1</v>
      </c>
      <c r="G55" s="260" t="e">
        <f t="shared" ref="G55" si="1">SUM(G47:G54)</f>
        <v>#VALUE!</v>
      </c>
      <c r="H55" s="258">
        <f t="shared" si="0"/>
        <v>1</v>
      </c>
      <c r="I55" s="260" t="e">
        <f t="shared" ref="I55" si="2">SUM(I47:I54)</f>
        <v>#VALUE!</v>
      </c>
      <c r="R55" s="147">
        <v>53</v>
      </c>
      <c r="S55" s="114" t="s">
        <v>105</v>
      </c>
    </row>
    <row r="56" spans="3:19">
      <c r="R56" s="147">
        <v>52</v>
      </c>
      <c r="S56" s="114" t="s">
        <v>105</v>
      </c>
    </row>
    <row r="57" spans="3:19">
      <c r="R57" s="147">
        <v>51</v>
      </c>
      <c r="S57" s="114" t="s">
        <v>105</v>
      </c>
    </row>
    <row r="58" spans="3:19" ht="14" thickBot="1">
      <c r="R58" s="151">
        <v>50</v>
      </c>
      <c r="S58" s="92" t="s">
        <v>105</v>
      </c>
    </row>
  </sheetData>
  <mergeCells count="61">
    <mergeCell ref="L14:L16"/>
    <mergeCell ref="G33:G35"/>
    <mergeCell ref="L37:L38"/>
    <mergeCell ref="E3:L3"/>
    <mergeCell ref="C4:L4"/>
    <mergeCell ref="H6:L6"/>
    <mergeCell ref="H7:L7"/>
    <mergeCell ref="L18:L20"/>
    <mergeCell ref="L22:L23"/>
    <mergeCell ref="L25:L28"/>
    <mergeCell ref="L30:L31"/>
    <mergeCell ref="L33:L35"/>
    <mergeCell ref="K33:K35"/>
    <mergeCell ref="E25:E28"/>
    <mergeCell ref="F25:F28"/>
    <mergeCell ref="G25:G28"/>
    <mergeCell ref="G18:G20"/>
    <mergeCell ref="K18:K20"/>
    <mergeCell ref="R5:S6"/>
    <mergeCell ref="C43:I44"/>
    <mergeCell ref="C45:I45"/>
    <mergeCell ref="K30:K31"/>
    <mergeCell ref="E18:E20"/>
    <mergeCell ref="F18:F20"/>
    <mergeCell ref="N7:O7"/>
    <mergeCell ref="F30:F31"/>
    <mergeCell ref="G37:G38"/>
    <mergeCell ref="K37:K38"/>
    <mergeCell ref="E22:E23"/>
    <mergeCell ref="F22:F23"/>
    <mergeCell ref="G22:G23"/>
    <mergeCell ref="L9:L12"/>
    <mergeCell ref="G9:G12"/>
    <mergeCell ref="K9:K12"/>
    <mergeCell ref="E14:E16"/>
    <mergeCell ref="F14:F16"/>
    <mergeCell ref="G14:G16"/>
    <mergeCell ref="K14:K16"/>
    <mergeCell ref="E36:L36"/>
    <mergeCell ref="E39:L39"/>
    <mergeCell ref="E32:L32"/>
    <mergeCell ref="G30:G31"/>
    <mergeCell ref="K22:K23"/>
    <mergeCell ref="K25:K28"/>
    <mergeCell ref="E30:E31"/>
    <mergeCell ref="C6:C7"/>
    <mergeCell ref="D6:G6"/>
    <mergeCell ref="D7:G7"/>
    <mergeCell ref="E13:L13"/>
    <mergeCell ref="E17:L17"/>
    <mergeCell ref="C9:C39"/>
    <mergeCell ref="D9:D39"/>
    <mergeCell ref="E9:E12"/>
    <mergeCell ref="F9:F12"/>
    <mergeCell ref="E37:E38"/>
    <mergeCell ref="F37:F38"/>
    <mergeCell ref="F33:F35"/>
    <mergeCell ref="E33:E35"/>
    <mergeCell ref="E21:L21"/>
    <mergeCell ref="E24:L24"/>
    <mergeCell ref="E29:L29"/>
  </mergeCells>
  <dataValidations count="1">
    <dataValidation type="list" allowBlank="1" showInputMessage="1" showErrorMessage="1" sqref="D7" xr:uid="{8456CA23-3CCF-480D-84FA-EEF3BDD7A7D0}">
      <formula1>$N$9:$N$11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Stepwise Procedure</vt:lpstr>
      <vt:lpstr>RHA Planning Workbook</vt:lpstr>
      <vt:lpstr>CoRHAF Template</vt:lpstr>
      <vt:lpstr>Drivers</vt:lpstr>
      <vt:lpstr>Components</vt:lpstr>
      <vt:lpstr>Metrics</vt:lpstr>
      <vt:lpstr>Table S from Metrics page</vt:lpstr>
      <vt:lpstr>Grading Worksheet</vt:lpstr>
      <vt:lpstr>Complete Grading Worksheet e.g.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Johnson</dc:creator>
  <cp:lastModifiedBy>Seth Mason</cp:lastModifiedBy>
  <cp:lastPrinted>2025-10-23T12:43:58Z</cp:lastPrinted>
  <dcterms:created xsi:type="dcterms:W3CDTF">2025-06-01T17:47:21Z</dcterms:created>
  <dcterms:modified xsi:type="dcterms:W3CDTF">2025-11-21T18:59:57Z</dcterms:modified>
</cp:coreProperties>
</file>